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UH PROCUREMENT SERVICES - RFP Contracts\UH-P26\P26-008 - Item Master Mgmt and Trading Partner Interface\"/>
    </mc:Choice>
  </mc:AlternateContent>
  <xr:revisionPtr revIDLastSave="0" documentId="8_{0D69BDAF-2CDE-4C8E-AB07-BD326B32F5D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Cover" sheetId="1" r:id="rId1"/>
    <sheet name="Assumptions" sheetId="2" r:id="rId2"/>
    <sheet name="Rate_Card" sheetId="3" r:id="rId3"/>
    <sheet name="Implementation" sheetId="4" r:id="rId4"/>
    <sheet name="Ongoing_Services" sheetId="5" r:id="rId5"/>
    <sheet name="Optional_Services" sheetId="6" r:id="rId6"/>
    <sheet name="Payment_Milestones" sheetId="7" r:id="rId7"/>
    <sheet name="Pricing_Summa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  <c r="B16" i="8" s="1"/>
  <c r="H16" i="8" s="1"/>
  <c r="N9" i="6"/>
  <c r="L9" i="6"/>
  <c r="J9" i="6"/>
  <c r="H9" i="6"/>
  <c r="F9" i="6"/>
  <c r="N8" i="6"/>
  <c r="L8" i="6"/>
  <c r="J8" i="6"/>
  <c r="H8" i="6"/>
  <c r="F8" i="6"/>
  <c r="N7" i="6"/>
  <c r="L7" i="6"/>
  <c r="J7" i="6"/>
  <c r="H7" i="6"/>
  <c r="F7" i="6"/>
  <c r="N6" i="6"/>
  <c r="N10" i="6" s="1"/>
  <c r="F10" i="8" s="1"/>
  <c r="L6" i="6"/>
  <c r="L10" i="6" s="1"/>
  <c r="E10" i="8" s="1"/>
  <c r="J6" i="6"/>
  <c r="J10" i="6" s="1"/>
  <c r="D10" i="8" s="1"/>
  <c r="H6" i="6"/>
  <c r="F6" i="6"/>
  <c r="N5" i="6"/>
  <c r="L5" i="6"/>
  <c r="J5" i="6"/>
  <c r="H5" i="6"/>
  <c r="H10" i="6" s="1"/>
  <c r="C10" i="8" s="1"/>
  <c r="F5" i="6"/>
  <c r="F10" i="6" s="1"/>
  <c r="J18" i="5"/>
  <c r="D9" i="8" s="1"/>
  <c r="H18" i="5"/>
  <c r="C9" i="8" s="1"/>
  <c r="F18" i="5"/>
  <c r="B9" i="8" s="1"/>
  <c r="N17" i="5"/>
  <c r="N18" i="5" s="1"/>
  <c r="F9" i="8" s="1"/>
  <c r="L17" i="5"/>
  <c r="L18" i="5" s="1"/>
  <c r="E9" i="8" s="1"/>
  <c r="J17" i="5"/>
  <c r="H17" i="5"/>
  <c r="F17" i="5"/>
  <c r="N16" i="5"/>
  <c r="L16" i="5"/>
  <c r="J16" i="5"/>
  <c r="H16" i="5"/>
  <c r="F16" i="5"/>
  <c r="N15" i="5"/>
  <c r="L15" i="5"/>
  <c r="J15" i="5"/>
  <c r="H15" i="5"/>
  <c r="F15" i="5"/>
  <c r="N13" i="5"/>
  <c r="L13" i="5"/>
  <c r="J13" i="5"/>
  <c r="H13" i="5"/>
  <c r="F13" i="5"/>
  <c r="N12" i="5"/>
  <c r="L12" i="5"/>
  <c r="J12" i="5"/>
  <c r="H12" i="5"/>
  <c r="F12" i="5"/>
  <c r="M11" i="5"/>
  <c r="N11" i="5" s="1"/>
  <c r="K11" i="5"/>
  <c r="L11" i="5" s="1"/>
  <c r="I11" i="5"/>
  <c r="J11" i="5" s="1"/>
  <c r="G11" i="5"/>
  <c r="H11" i="5" s="1"/>
  <c r="E11" i="5"/>
  <c r="F11" i="5" s="1"/>
  <c r="M10" i="5"/>
  <c r="N10" i="5" s="1"/>
  <c r="N14" i="5" s="1"/>
  <c r="F8" i="8" s="1"/>
  <c r="L10" i="5"/>
  <c r="L14" i="5" s="1"/>
  <c r="E8" i="8" s="1"/>
  <c r="K10" i="5"/>
  <c r="I10" i="5"/>
  <c r="J10" i="5" s="1"/>
  <c r="J14" i="5" s="1"/>
  <c r="D8" i="8" s="1"/>
  <c r="G10" i="5"/>
  <c r="H10" i="5" s="1"/>
  <c r="H14" i="5" s="1"/>
  <c r="C8" i="8" s="1"/>
  <c r="E10" i="5"/>
  <c r="F10" i="5" s="1"/>
  <c r="F14" i="5" s="1"/>
  <c r="B8" i="8" s="1"/>
  <c r="N8" i="5"/>
  <c r="L8" i="5"/>
  <c r="J8" i="5"/>
  <c r="H8" i="5"/>
  <c r="F8" i="5"/>
  <c r="N7" i="5"/>
  <c r="L7" i="5"/>
  <c r="L9" i="5" s="1"/>
  <c r="J7" i="5"/>
  <c r="H7" i="5"/>
  <c r="H9" i="5" s="1"/>
  <c r="F7" i="5"/>
  <c r="N6" i="5"/>
  <c r="L6" i="5"/>
  <c r="J6" i="5"/>
  <c r="H6" i="5"/>
  <c r="F6" i="5"/>
  <c r="N5" i="5"/>
  <c r="N9" i="5" s="1"/>
  <c r="L5" i="5"/>
  <c r="J5" i="5"/>
  <c r="J9" i="5" s="1"/>
  <c r="H5" i="5"/>
  <c r="F5" i="5"/>
  <c r="F9" i="5" s="1"/>
  <c r="F11" i="4"/>
  <c r="F10" i="4"/>
  <c r="F9" i="4"/>
  <c r="F8" i="4"/>
  <c r="F7" i="4"/>
  <c r="F6" i="4"/>
  <c r="F5" i="4"/>
  <c r="F12" i="4" s="1"/>
  <c r="E5" i="4"/>
  <c r="F14" i="3"/>
  <c r="D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G14" i="3" s="1"/>
  <c r="E5" i="3"/>
  <c r="E14" i="3" s="1"/>
  <c r="H19" i="5" l="1"/>
  <c r="C7" i="8"/>
  <c r="C12" i="8" s="1"/>
  <c r="C13" i="8" s="1"/>
  <c r="E7" i="8"/>
  <c r="E12" i="8" s="1"/>
  <c r="E13" i="8" s="1"/>
  <c r="L19" i="5"/>
  <c r="H9" i="8"/>
  <c r="G9" i="8"/>
  <c r="C7" i="7"/>
  <c r="C9" i="7"/>
  <c r="B6" i="8"/>
  <c r="C10" i="7"/>
  <c r="C8" i="7"/>
  <c r="C5" i="7"/>
  <c r="E4" i="8"/>
  <c r="C6" i="7"/>
  <c r="B7" i="8"/>
  <c r="F19" i="5"/>
  <c r="B17" i="8" s="1"/>
  <c r="B18" i="8"/>
  <c r="B10" i="8"/>
  <c r="H4" i="8"/>
  <c r="H8" i="8"/>
  <c r="G8" i="8"/>
  <c r="D7" i="8"/>
  <c r="D12" i="8" s="1"/>
  <c r="D13" i="8" s="1"/>
  <c r="J19" i="5"/>
  <c r="F7" i="8"/>
  <c r="F12" i="8" s="1"/>
  <c r="F13" i="8" s="1"/>
  <c r="N19" i="5"/>
  <c r="G7" i="8" l="1"/>
  <c r="H7" i="8"/>
  <c r="C11" i="7"/>
  <c r="H6" i="8"/>
  <c r="H12" i="8" s="1"/>
  <c r="G6" i="8"/>
  <c r="G12" i="8" s="1"/>
  <c r="B12" i="8"/>
  <c r="B13" i="8" s="1"/>
  <c r="H10" i="8"/>
  <c r="G10" i="8"/>
  <c r="G13" i="8" l="1"/>
  <c r="H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RFP Section 4.1 indicates a 3-year term with two additional 1-year extension options.</t>
        </r>
      </text>
    </comment>
    <comment ref="B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RFP Section 4.16 states University Hospital payment terms are Net 45 days.</t>
        </r>
      </text>
    </comment>
    <comment ref="B8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Template reflects implementation, ongoing services, support, optional services, and loaded hourly rates required for change work.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10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Enter unit cost per trading partner onboarding event.</t>
        </r>
      </text>
    </comment>
    <comment ref="D11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Enter cost per EDI transaction, if applicable. Alternatively, set as $0 and use annual VAN / connectivity fees below.</t>
        </r>
      </text>
    </comment>
    <comment ref="D15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Enter annual support fee.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11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Adjust percentages to sum to 100.0% unless UH agrees to a different milestone structure.</t>
        </r>
      </text>
    </comment>
  </commentList>
</comments>
</file>

<file path=xl/sharedStrings.xml><?xml version="1.0" encoding="utf-8"?>
<sst xmlns="http://schemas.openxmlformats.org/spreadsheetml/2006/main" count="281" uniqueCount="209">
  <si>
    <t>University Hospital RFP #UH-P26-008 | Pricing Proposal Template</t>
  </si>
  <si>
    <t>RFP Title</t>
  </si>
  <si>
    <t>Item Master Management and Trading Partner Integration for Oracle Fusion</t>
  </si>
  <si>
    <t>RFP Number</t>
  </si>
  <si>
    <t>UH-P26-008</t>
  </si>
  <si>
    <t>Issued By</t>
  </si>
  <si>
    <t>University Hospital, Department of Purchasing Services</t>
  </si>
  <si>
    <t>Contract Term</t>
  </si>
  <si>
    <t>3 years + two optional 1-year extensions</t>
  </si>
  <si>
    <t>Payment Terms</t>
  </si>
  <si>
    <t>Net 45 days</t>
  </si>
  <si>
    <t>Pricing Structure</t>
  </si>
  <si>
    <t>Firm fixed fees, loaded hourly rates, and separately identified optional services</t>
  </si>
  <si>
    <t>Prepared For</t>
  </si>
  <si>
    <t>Vendor response / price proposal</t>
  </si>
  <si>
    <t>Vendor Information</t>
  </si>
  <si>
    <t>Vendor Legal Name</t>
  </si>
  <si>
    <t/>
  </si>
  <si>
    <t>Primary Contact</t>
  </si>
  <si>
    <t>Title</t>
  </si>
  <si>
    <t>Email</t>
  </si>
  <si>
    <t>Phone</t>
  </si>
  <si>
    <t>Address</t>
  </si>
  <si>
    <t>Federal Tax ID</t>
  </si>
  <si>
    <t>Proposal Date</t>
  </si>
  <si>
    <t>Pricing Instructions</t>
  </si>
  <si>
    <t>1.</t>
  </si>
  <si>
    <t>Enter bidder-specific fees only in blue-font input cells.</t>
  </si>
  <si>
    <t>2.</t>
  </si>
  <si>
    <t>Do not take exception to Net 45 payment terms.</t>
  </si>
  <si>
    <t>3.</t>
  </si>
  <si>
    <t>Include all post-go-live support costs in the pricing tabs.</t>
  </si>
  <si>
    <t>4.</t>
  </si>
  <si>
    <t>Use loaded hourly rates for any additional work / change requests.</t>
  </si>
  <si>
    <t>5.</t>
  </si>
  <si>
    <t>Separate optional services from the base contract total.</t>
  </si>
  <si>
    <t>6.</t>
  </si>
  <si>
    <t>Optional years (4 and 5) are shown separately for extension pricing.</t>
  </si>
  <si>
    <t>Assumptions &amp; Commercial Inputs</t>
  </si>
  <si>
    <t>Commercial Inputs</t>
  </si>
  <si>
    <t>Assumption</t>
  </si>
  <si>
    <t>Value</t>
  </si>
  <si>
    <t>Units</t>
  </si>
  <si>
    <t>Notes</t>
  </si>
  <si>
    <t>Active items baseline</t>
  </si>
  <si>
    <t>items</t>
  </si>
  <si>
    <t>New supplier / trading partners in Year 1</t>
  </si>
  <si>
    <t>count</t>
  </si>
  <si>
    <t>User input</t>
  </si>
  <si>
    <t>New supplier / trading partners in Year 2</t>
  </si>
  <si>
    <t>New supplier / trading partners in Year 3</t>
  </si>
  <si>
    <t>EDI transactions in Year 1</t>
  </si>
  <si>
    <t>EDI transactions in Year 2</t>
  </si>
  <si>
    <t>EDI transactions in Year 3</t>
  </si>
  <si>
    <t>Implementation contingency</t>
  </si>
  <si>
    <t>$</t>
  </si>
  <si>
    <t>Optional internal planning only</t>
  </si>
  <si>
    <t>RFP Pricing Reminders</t>
  </si>
  <si>
    <t>•</t>
  </si>
  <si>
    <t>Support and maintenance pricing should be included in the price proposal.</t>
  </si>
  <si>
    <t>Loaded hourly rates should be provided for any change requests or additional work.</t>
  </si>
  <si>
    <t>Optional years 4 and 5 are shown separately in the summary and can be priced using the same unit rates.</t>
  </si>
  <si>
    <t>Loaded Hourly Rate Card</t>
  </si>
  <si>
    <t>Resource Rates</t>
  </si>
  <si>
    <t>Role</t>
  </si>
  <si>
    <t>Named Resource (Optional)</t>
  </si>
  <si>
    <t>Hourly Rate</t>
  </si>
  <si>
    <t>Impl. Hours</t>
  </si>
  <si>
    <t>Impl. Cost</t>
  </si>
  <si>
    <t>Change Hours</t>
  </si>
  <si>
    <t>Change Cost</t>
  </si>
  <si>
    <t>Executive Sponsor</t>
  </si>
  <si>
    <t>Program / Project Manager</t>
  </si>
  <si>
    <t>Item Master Governance Lead</t>
  </si>
  <si>
    <t>Data Cleansing / Enrichment Specialist</t>
  </si>
  <si>
    <t>EDI / Integration Lead</t>
  </si>
  <si>
    <t>Technical Developer / Analyst</t>
  </si>
  <si>
    <t>Testing Lead</t>
  </si>
  <si>
    <t>OCM / Training Lead</t>
  </si>
  <si>
    <t>Support Analyst</t>
  </si>
  <si>
    <t>TOTAL</t>
  </si>
  <si>
    <t>Implementation Fee Schedule</t>
  </si>
  <si>
    <t>One-Time Implementation Pricing</t>
  </si>
  <si>
    <t>Phase</t>
  </si>
  <si>
    <t>Key Deliverable</t>
  </si>
  <si>
    <t>Fixed Fee</t>
  </si>
  <si>
    <t>Expense / Pass-Through</t>
  </si>
  <si>
    <t>Contingency</t>
  </si>
  <si>
    <t>Phase Total</t>
  </si>
  <si>
    <t>Milestone</t>
  </si>
  <si>
    <t>Project Initiation &amp; Planning</t>
  </si>
  <si>
    <t>Project charter, governance, workplan</t>
  </si>
  <si>
    <t>Kickoff complete</t>
  </si>
  <si>
    <t>Item Master Assessment &amp; Cleansing</t>
  </si>
  <si>
    <t>Data audit, standardization, enrichment</t>
  </si>
  <si>
    <t>Data scope approved</t>
  </si>
  <si>
    <t>Data Migration &amp; Validation</t>
  </si>
  <si>
    <t>Migration files, reconciliation, conversion support</t>
  </si>
  <si>
    <t>Mock conversion complete</t>
  </si>
  <si>
    <t>Integration Design &amp; Build</t>
  </si>
  <si>
    <t>Oracle Fusion + trading partner interfaces</t>
  </si>
  <si>
    <t>Interfaces tested</t>
  </si>
  <si>
    <t>Testing &amp; UAT Support</t>
  </si>
  <si>
    <t>SIT, UAT, parallel test support</t>
  </si>
  <si>
    <t>UAT sign-off</t>
  </si>
  <si>
    <t>Training &amp; OCM</t>
  </si>
  <si>
    <t>Training materials, communications, adoption support</t>
  </si>
  <si>
    <t>Training complete</t>
  </si>
  <si>
    <t>Go-Live &amp; Stabilization</t>
  </si>
  <si>
    <t>Cutover support, hypercare, issue resolution</t>
  </si>
  <si>
    <t>Go-live accepted</t>
  </si>
  <si>
    <t>TOTAL IMPLEMENTATION</t>
  </si>
  <si>
    <t>Used in Pricing Summary and Payment Milestones</t>
  </si>
  <si>
    <t>Ongoing Services (Years 1-5)</t>
  </si>
  <si>
    <t>Base Ongoing Contract Pricing</t>
  </si>
  <si>
    <t>Category</t>
  </si>
  <si>
    <t>Service Component</t>
  </si>
  <si>
    <t>Unit</t>
  </si>
  <si>
    <t>Unit Cost</t>
  </si>
  <si>
    <t>Y1 Vol.</t>
  </si>
  <si>
    <t>Y1 Cost</t>
  </si>
  <si>
    <t>Y2 Vol.</t>
  </si>
  <si>
    <t>Y2 Cost</t>
  </si>
  <si>
    <t>Y3 Vol.</t>
  </si>
  <si>
    <t>Y3 Cost</t>
  </si>
  <si>
    <t>Y4 Vol.</t>
  </si>
  <si>
    <t>Y4 Cost</t>
  </si>
  <si>
    <t>Y5 Vol.</t>
  </si>
  <si>
    <t>Y5 Cost</t>
  </si>
  <si>
    <t>Data Management &amp; Governance</t>
  </si>
  <si>
    <t>Ongoing item stewardship</t>
  </si>
  <si>
    <t>Annual</t>
  </si>
  <si>
    <t>Data quality monitoring</t>
  </si>
  <si>
    <t>Governance committee support</t>
  </si>
  <si>
    <t>Master data enrichment backlog</t>
  </si>
  <si>
    <t>Per item</t>
  </si>
  <si>
    <t>SUBTOTAL</t>
  </si>
  <si>
    <t>Trading Partner Integration</t>
  </si>
  <si>
    <t>Supplier / distributor onboarding</t>
  </si>
  <si>
    <t>Per partner</t>
  </si>
  <si>
    <t>EDI transactions</t>
  </si>
  <si>
    <t>Per transaction</t>
  </si>
  <si>
    <t>VAN / connectivity fee</t>
  </si>
  <si>
    <t>Catalog / price file maintenance</t>
  </si>
  <si>
    <t>Support &amp; Maintenance</t>
  </si>
  <si>
    <t>Help desk &amp; issue resolution</t>
  </si>
  <si>
    <t>Patch / release support</t>
  </si>
  <si>
    <t>SLA reporting &amp; service management</t>
  </si>
  <si>
    <t>TOTAL ONGOING SERVICES</t>
  </si>
  <si>
    <t>Optional / Add-On Services (Excluded from Base Total by Default)</t>
  </si>
  <si>
    <t>Optional Services</t>
  </si>
  <si>
    <t>Advanced analytics &amp; dashboards</t>
  </si>
  <si>
    <t>OCR / document automation</t>
  </si>
  <si>
    <t>Per document</t>
  </si>
  <si>
    <t>Additional non-standard integrations</t>
  </si>
  <si>
    <t>Per integration</t>
  </si>
  <si>
    <t>Additional enrichment services</t>
  </si>
  <si>
    <t>Custom development / enhancements</t>
  </si>
  <si>
    <t>Hourly</t>
  </si>
  <si>
    <t>TOTAL OPTIONAL SERVICES</t>
  </si>
  <si>
    <t>Payment Milestones</t>
  </si>
  <si>
    <t>Implementation Payment Schedule</t>
  </si>
  <si>
    <t>% of Implementation</t>
  </si>
  <si>
    <t>Payment Amount</t>
  </si>
  <si>
    <t>Trigger</t>
  </si>
  <si>
    <t>Status</t>
  </si>
  <si>
    <t>Project Kickoff / Charter Approval</t>
  </si>
  <si>
    <t>Approved project plan</t>
  </si>
  <si>
    <t>Data Cleansing / Design Complete</t>
  </si>
  <si>
    <t>Approved design and cleansed baseline</t>
  </si>
  <si>
    <t>Integrations Built &amp; Tested</t>
  </si>
  <si>
    <t>Interface build complete</t>
  </si>
  <si>
    <t>UAT Sign-Off</t>
  </si>
  <si>
    <t>Testing accepted</t>
  </si>
  <si>
    <t>Go-Live</t>
  </si>
  <si>
    <t>Production deployment</t>
  </si>
  <si>
    <t>Stabilization Complete / Final Acceptance</t>
  </si>
  <si>
    <t>Hypercare exit</t>
  </si>
  <si>
    <t>Target</t>
  </si>
  <si>
    <t>Percent should equal 100%</t>
  </si>
  <si>
    <t>Pricing Summary</t>
  </si>
  <si>
    <t>Summary Controls</t>
  </si>
  <si>
    <t>Include Optional Services in Grand Total? (0 = No, 1 = Yes)</t>
  </si>
  <si>
    <t>Implementation Total</t>
  </si>
  <si>
    <t>Optional Services Total (5 Yr)</t>
  </si>
  <si>
    <t>Base Contract Years</t>
  </si>
  <si>
    <t>Year 1</t>
  </si>
  <si>
    <t>Year 2</t>
  </si>
  <si>
    <t>Year 3</t>
  </si>
  <si>
    <t>Option Yr 4</t>
  </si>
  <si>
    <t>Option Yr 5</t>
  </si>
  <si>
    <t>3-Year Base</t>
  </si>
  <si>
    <t>5-Year Total</t>
  </si>
  <si>
    <t>Implementation (One-Time)</t>
  </si>
  <si>
    <t>Year 1 only</t>
  </si>
  <si>
    <t>Base ongoing</t>
  </si>
  <si>
    <t>Optional / Add-On Services</t>
  </si>
  <si>
    <t>Excluded from base unless toggle = 1</t>
  </si>
  <si>
    <t>TOTAL BASE CONTRACT (Excludes Optional)</t>
  </si>
  <si>
    <t>Use for base award evaluation</t>
  </si>
  <si>
    <t>GRAND TOTAL (Optional Included if Toggle = 1)</t>
  </si>
  <si>
    <t>Toggle cell B4 controls inclusion of optional services</t>
  </si>
  <si>
    <t>Quick Checks</t>
  </si>
  <si>
    <t>Payment Milestones %</t>
  </si>
  <si>
    <t>Expected</t>
  </si>
  <si>
    <t>Difference</t>
  </si>
  <si>
    <t>Ongoing Services 5-Year Total</t>
  </si>
  <si>
    <t>Optional Services 5-Year Total</t>
  </si>
  <si>
    <t>RFP background notes: UH has been live for 18 months &amp; originally started with 19,900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</si>
</sst>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[Red]\(#,##0\);\-"/>
    <numFmt numFmtId="165" formatCode="\$#,##0_);[Red]\(\$#,##0\);\-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b/>
      <sz val="10"/>
      <color rgb="FFFFFFFF"/>
      <name val="Calibri"/>
      <family val="2"/>
    </font>
    <font>
      <sz val="11"/>
      <color rgb="FF008000"/>
      <name val="Calibri"/>
      <family val="2"/>
    </font>
    <font>
      <sz val="11"/>
      <color rgb="FF666666"/>
      <name val="Calibri"/>
      <family val="2"/>
    </font>
    <font>
      <sz val="11"/>
      <color rgb="FF000000"/>
      <name val="Calibri"/>
      <family val="2"/>
    </font>
    <font>
      <sz val="11"/>
      <color rgb="FFC55A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EAF3FF"/>
      </patternFill>
    </fill>
    <fill>
      <patternFill patternType="solid">
        <fgColor rgb="FF5B9BD5"/>
      </patternFill>
    </fill>
    <fill>
      <patternFill patternType="solid">
        <fgColor rgb="FFE2F0D9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164" fontId="6" fillId="6" borderId="0" xfId="0" applyNumberFormat="1" applyFont="1" applyFill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0" fontId="2" fillId="7" borderId="0" xfId="0" applyFont="1" applyFill="1" applyAlignment="1">
      <alignment vertical="center" wrapText="1"/>
    </xf>
    <xf numFmtId="0" fontId="2" fillId="7" borderId="0" xfId="0" applyFont="1" applyFill="1"/>
    <xf numFmtId="164" fontId="8" fillId="7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/>
    <xf numFmtId="165" fontId="8" fillId="8" borderId="1" xfId="0" applyNumberFormat="1" applyFont="1" applyFill="1" applyBorder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8" fillId="7" borderId="1" xfId="0" applyNumberFormat="1" applyFont="1" applyFill="1" applyBorder="1" applyAlignment="1">
      <alignment horizontal="right" vertical="center"/>
    </xf>
    <xf numFmtId="165" fontId="0" fillId="9" borderId="0" xfId="0" applyNumberFormat="1" applyFill="1" applyAlignment="1">
      <alignment vertical="center" wrapText="1"/>
    </xf>
    <xf numFmtId="165" fontId="8" fillId="9" borderId="1" xfId="0" applyNumberFormat="1" applyFont="1" applyFill="1" applyBorder="1" applyAlignment="1">
      <alignment horizontal="right" vertical="center"/>
    </xf>
    <xf numFmtId="0" fontId="9" fillId="9" borderId="0" xfId="0" applyFont="1" applyFill="1" applyAlignment="1">
      <alignment vertical="center" wrapText="1"/>
    </xf>
    <xf numFmtId="166" fontId="8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166" fontId="7" fillId="3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57150</xdr:colOff>
      <xdr:row>41</xdr:row>
      <xdr:rowOff>28575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92F6DE91-8C97-1E1C-9078-698FEB0262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57150</xdr:colOff>
      <xdr:row>41</xdr:row>
      <xdr:rowOff>28575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1644AD56-C1A9-390F-8450-552C12E9F0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134725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457200</xdr:colOff>
      <xdr:row>40</xdr:row>
      <xdr:rowOff>47625</xdr:rowOff>
    </xdr:to>
    <xdr:sp macro="" textlink="">
      <xdr:nvSpPr>
        <xdr:cNvPr id="2052" name="Text Box 4" hidden="1">
          <a:extLst>
            <a:ext uri="{FF2B5EF4-FFF2-40B4-BE49-F238E27FC236}">
              <a16:creationId xmlns:a16="http://schemas.microsoft.com/office/drawing/2014/main" id="{28212A6B-3421-AA9B-8D2C-E6DCBC7671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40</xdr:row>
      <xdr:rowOff>47625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B7FCA827-EC85-5A65-38D6-86127BDC9C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114300</xdr:colOff>
      <xdr:row>46</xdr:row>
      <xdr:rowOff>47625</xdr:rowOff>
    </xdr:to>
    <xdr:sp macro="" textlink="">
      <xdr:nvSpPr>
        <xdr:cNvPr id="3074" name="Text Box 2" hidden="1">
          <a:extLst>
            <a:ext uri="{FF2B5EF4-FFF2-40B4-BE49-F238E27FC236}">
              <a16:creationId xmlns:a16="http://schemas.microsoft.com/office/drawing/2014/main" id="{CEF569E9-2529-EC0F-8BB2-0A4EC38EE5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114300</xdr:colOff>
      <xdr:row>46</xdr:row>
      <xdr:rowOff>47625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2696EA7-05E6-E0B4-C663-9B480990A1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opLeftCell="A5" workbookViewId="0">
      <selection sqref="A1:H1"/>
    </sheetView>
  </sheetViews>
  <sheetFormatPr defaultRowHeight="15" x14ac:dyDescent="0.25"/>
  <cols>
    <col min="1" max="1" width="28" customWidth="1"/>
    <col min="2" max="2" width="48.140625" customWidth="1"/>
    <col min="3" max="8" width="18" customWidth="1"/>
  </cols>
  <sheetData>
    <row r="1" spans="1:8" ht="21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</row>
    <row r="2" spans="1:8" ht="20.100000000000001" customHeight="1" x14ac:dyDescent="0.25"/>
    <row r="3" spans="1:8" ht="30" x14ac:dyDescent="0.25">
      <c r="A3" s="1" t="s">
        <v>1</v>
      </c>
      <c r="B3" s="2" t="s">
        <v>2</v>
      </c>
    </row>
    <row r="4" spans="1:8" x14ac:dyDescent="0.25">
      <c r="A4" s="1" t="s">
        <v>3</v>
      </c>
      <c r="B4" s="2" t="s">
        <v>4</v>
      </c>
    </row>
    <row r="5" spans="1:8" ht="30" x14ac:dyDescent="0.25">
      <c r="A5" s="1" t="s">
        <v>5</v>
      </c>
      <c r="B5" s="2" t="s">
        <v>6</v>
      </c>
    </row>
    <row r="6" spans="1:8" x14ac:dyDescent="0.25">
      <c r="A6" s="1" t="s">
        <v>7</v>
      </c>
      <c r="B6" s="2" t="s">
        <v>8</v>
      </c>
    </row>
    <row r="7" spans="1:8" x14ac:dyDescent="0.25">
      <c r="A7" s="1" t="s">
        <v>9</v>
      </c>
      <c r="B7" s="2" t="s">
        <v>10</v>
      </c>
    </row>
    <row r="8" spans="1:8" ht="30" x14ac:dyDescent="0.25">
      <c r="A8" s="1" t="s">
        <v>11</v>
      </c>
      <c r="B8" s="2" t="s">
        <v>12</v>
      </c>
    </row>
    <row r="9" spans="1:8" x14ac:dyDescent="0.25">
      <c r="A9" s="1" t="s">
        <v>13</v>
      </c>
      <c r="B9" s="2" t="s">
        <v>14</v>
      </c>
    </row>
    <row r="10" spans="1:8" ht="20.100000000000001" customHeight="1" x14ac:dyDescent="0.25"/>
    <row r="11" spans="1:8" ht="20.100000000000001" customHeight="1" x14ac:dyDescent="0.25"/>
    <row r="12" spans="1:8" ht="20.100000000000001" customHeight="1" x14ac:dyDescent="0.25">
      <c r="A12" s="32" t="s">
        <v>15</v>
      </c>
      <c r="B12" s="31"/>
      <c r="C12" s="31"/>
      <c r="D12" s="31"/>
      <c r="E12" s="31"/>
      <c r="F12" s="31"/>
      <c r="G12" s="31"/>
      <c r="H12" s="31"/>
    </row>
    <row r="13" spans="1:8" ht="20.100000000000001" customHeight="1" x14ac:dyDescent="0.25">
      <c r="A13" s="3" t="s">
        <v>16</v>
      </c>
      <c r="B13" s="33"/>
      <c r="C13" s="34"/>
      <c r="D13" s="34"/>
      <c r="E13" s="34"/>
      <c r="F13" s="5" t="s">
        <v>17</v>
      </c>
    </row>
    <row r="14" spans="1:8" ht="20.100000000000001" customHeight="1" x14ac:dyDescent="0.25">
      <c r="A14" s="3" t="s">
        <v>18</v>
      </c>
      <c r="B14" s="33"/>
      <c r="C14" s="34"/>
      <c r="D14" s="34"/>
      <c r="E14" s="34"/>
      <c r="F14" s="5" t="s">
        <v>17</v>
      </c>
    </row>
    <row r="15" spans="1:8" ht="20.100000000000001" customHeight="1" x14ac:dyDescent="0.25">
      <c r="A15" s="3" t="s">
        <v>19</v>
      </c>
      <c r="B15" s="33"/>
      <c r="C15" s="34"/>
      <c r="D15" s="34"/>
      <c r="E15" s="34"/>
      <c r="F15" s="5" t="s">
        <v>17</v>
      </c>
    </row>
    <row r="16" spans="1:8" ht="20.100000000000001" customHeight="1" x14ac:dyDescent="0.25">
      <c r="A16" s="3" t="s">
        <v>20</v>
      </c>
      <c r="B16" s="33"/>
      <c r="C16" s="34"/>
      <c r="D16" s="34"/>
      <c r="E16" s="34"/>
      <c r="F16" s="5" t="s">
        <v>17</v>
      </c>
    </row>
    <row r="17" spans="1:8" ht="20.100000000000001" customHeight="1" x14ac:dyDescent="0.25">
      <c r="A17" s="3" t="s">
        <v>21</v>
      </c>
      <c r="B17" s="33"/>
      <c r="C17" s="34"/>
      <c r="D17" s="34"/>
      <c r="E17" s="34"/>
      <c r="F17" s="5" t="s">
        <v>17</v>
      </c>
    </row>
    <row r="18" spans="1:8" ht="20.100000000000001" customHeight="1" x14ac:dyDescent="0.25">
      <c r="A18" s="3" t="s">
        <v>22</v>
      </c>
      <c r="B18" s="33"/>
      <c r="C18" s="34"/>
      <c r="D18" s="34"/>
      <c r="E18" s="34"/>
      <c r="F18" s="5" t="s">
        <v>17</v>
      </c>
    </row>
    <row r="19" spans="1:8" ht="20.100000000000001" customHeight="1" x14ac:dyDescent="0.25">
      <c r="A19" s="3" t="s">
        <v>23</v>
      </c>
      <c r="B19" s="33"/>
      <c r="C19" s="34"/>
      <c r="D19" s="34"/>
      <c r="E19" s="34"/>
    </row>
    <row r="20" spans="1:8" ht="20.100000000000001" customHeight="1" x14ac:dyDescent="0.25">
      <c r="A20" s="3" t="s">
        <v>24</v>
      </c>
      <c r="B20" s="33"/>
      <c r="C20" s="34"/>
      <c r="D20" s="34"/>
      <c r="E20" s="34"/>
    </row>
    <row r="21" spans="1:8" ht="20.100000000000001" customHeight="1" x14ac:dyDescent="0.25"/>
    <row r="22" spans="1:8" ht="20.100000000000001" customHeight="1" x14ac:dyDescent="0.25">
      <c r="A22" s="32" t="s">
        <v>25</v>
      </c>
      <c r="B22" s="31"/>
      <c r="C22" s="31"/>
      <c r="D22" s="31"/>
      <c r="E22" s="31"/>
      <c r="F22" s="31"/>
      <c r="G22" s="31"/>
      <c r="H22" s="31"/>
    </row>
    <row r="23" spans="1:8" ht="20.100000000000001" customHeight="1" x14ac:dyDescent="0.25">
      <c r="A23" s="6" t="s">
        <v>26</v>
      </c>
      <c r="B23" s="35" t="s">
        <v>27</v>
      </c>
      <c r="C23" s="31"/>
      <c r="D23" s="31"/>
      <c r="E23" s="31"/>
      <c r="F23" s="31"/>
      <c r="G23" s="31"/>
      <c r="H23" s="31"/>
    </row>
    <row r="24" spans="1:8" ht="20.100000000000001" customHeight="1" x14ac:dyDescent="0.25">
      <c r="A24" s="6" t="s">
        <v>28</v>
      </c>
      <c r="B24" s="35" t="s">
        <v>29</v>
      </c>
      <c r="C24" s="31"/>
      <c r="D24" s="31"/>
      <c r="E24" s="31"/>
      <c r="F24" s="31"/>
      <c r="G24" s="31"/>
      <c r="H24" s="31"/>
    </row>
    <row r="25" spans="1:8" ht="20.100000000000001" customHeight="1" x14ac:dyDescent="0.25">
      <c r="A25" s="6" t="s">
        <v>30</v>
      </c>
      <c r="B25" s="35" t="s">
        <v>31</v>
      </c>
      <c r="C25" s="31"/>
      <c r="D25" s="31"/>
      <c r="E25" s="31"/>
      <c r="F25" s="31"/>
      <c r="G25" s="31"/>
      <c r="H25" s="31"/>
    </row>
    <row r="26" spans="1:8" ht="20.100000000000001" customHeight="1" x14ac:dyDescent="0.25">
      <c r="A26" s="6" t="s">
        <v>32</v>
      </c>
      <c r="B26" s="35" t="s">
        <v>33</v>
      </c>
      <c r="C26" s="31"/>
      <c r="D26" s="31"/>
      <c r="E26" s="31"/>
      <c r="F26" s="31"/>
      <c r="G26" s="31"/>
      <c r="H26" s="31"/>
    </row>
    <row r="27" spans="1:8" ht="20.100000000000001" customHeight="1" x14ac:dyDescent="0.25">
      <c r="A27" s="6" t="s">
        <v>34</v>
      </c>
      <c r="B27" s="35" t="s">
        <v>35</v>
      </c>
      <c r="C27" s="31"/>
      <c r="D27" s="31"/>
      <c r="E27" s="31"/>
      <c r="F27" s="31"/>
      <c r="G27" s="31"/>
      <c r="H27" s="31"/>
    </row>
    <row r="28" spans="1:8" ht="20.100000000000001" customHeight="1" x14ac:dyDescent="0.25">
      <c r="A28" s="6" t="s">
        <v>36</v>
      </c>
      <c r="B28" s="35" t="s">
        <v>37</v>
      </c>
      <c r="C28" s="31"/>
      <c r="D28" s="31"/>
      <c r="E28" s="31"/>
      <c r="F28" s="31"/>
      <c r="G28" s="31"/>
      <c r="H28" s="31"/>
    </row>
    <row r="29" spans="1:8" ht="20.100000000000001" customHeight="1" x14ac:dyDescent="0.25"/>
  </sheetData>
  <mergeCells count="17">
    <mergeCell ref="B28:H28"/>
    <mergeCell ref="B26:H26"/>
    <mergeCell ref="B27:H27"/>
    <mergeCell ref="B13:E13"/>
    <mergeCell ref="B16:E16"/>
    <mergeCell ref="B15:E15"/>
    <mergeCell ref="B24:H24"/>
    <mergeCell ref="B25:H25"/>
    <mergeCell ref="B19:E19"/>
    <mergeCell ref="A1:H1"/>
    <mergeCell ref="B14:E14"/>
    <mergeCell ref="A22:H22"/>
    <mergeCell ref="B23:H23"/>
    <mergeCell ref="A12:H12"/>
    <mergeCell ref="B20:E20"/>
    <mergeCell ref="B17:E17"/>
    <mergeCell ref="B18:E1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workbookViewId="0">
      <selection activeCell="F12" sqref="F12"/>
    </sheetView>
  </sheetViews>
  <sheetFormatPr defaultRowHeight="15" x14ac:dyDescent="0.25"/>
  <cols>
    <col min="1" max="1" width="34" customWidth="1"/>
    <col min="2" max="2" width="16" customWidth="1"/>
    <col min="3" max="3" width="14" customWidth="1"/>
    <col min="4" max="4" width="27.42578125" customWidth="1"/>
    <col min="5" max="6" width="16" customWidth="1"/>
    <col min="7" max="7" width="18" customWidth="1"/>
    <col min="8" max="8" width="28" customWidth="1"/>
  </cols>
  <sheetData>
    <row r="1" spans="1:8" ht="21.95" customHeight="1" x14ac:dyDescent="0.25">
      <c r="A1" s="30" t="s">
        <v>38</v>
      </c>
      <c r="B1" s="31"/>
      <c r="C1" s="31"/>
      <c r="D1" s="31"/>
      <c r="E1" s="31"/>
      <c r="F1" s="31"/>
      <c r="G1" s="31"/>
      <c r="H1" s="31"/>
    </row>
    <row r="3" spans="1:8" ht="20.100000000000001" customHeight="1" x14ac:dyDescent="0.25">
      <c r="A3" s="32" t="s">
        <v>39</v>
      </c>
      <c r="B3" s="31"/>
      <c r="C3" s="31"/>
      <c r="D3" s="31"/>
      <c r="E3" s="31"/>
      <c r="F3" s="31"/>
      <c r="G3" s="31"/>
      <c r="H3" s="31"/>
    </row>
    <row r="4" spans="1:8" x14ac:dyDescent="0.25">
      <c r="A4" s="7" t="s">
        <v>40</v>
      </c>
      <c r="B4" s="7" t="s">
        <v>41</v>
      </c>
      <c r="C4" s="7" t="s">
        <v>42</v>
      </c>
      <c r="D4" s="7" t="s">
        <v>43</v>
      </c>
    </row>
    <row r="5" spans="1:8" ht="90" x14ac:dyDescent="0.25">
      <c r="A5" s="2" t="s">
        <v>44</v>
      </c>
      <c r="B5" s="8">
        <v>33000</v>
      </c>
      <c r="C5" s="9" t="s">
        <v>45</v>
      </c>
      <c r="D5" s="9" t="s">
        <v>208</v>
      </c>
    </row>
    <row r="6" spans="1:8" ht="30" x14ac:dyDescent="0.25">
      <c r="A6" s="2" t="s">
        <v>46</v>
      </c>
      <c r="B6" s="10" t="s">
        <v>17</v>
      </c>
      <c r="C6" s="9" t="s">
        <v>47</v>
      </c>
      <c r="D6" s="9" t="s">
        <v>48</v>
      </c>
    </row>
    <row r="7" spans="1:8" ht="30" x14ac:dyDescent="0.25">
      <c r="A7" s="2" t="s">
        <v>49</v>
      </c>
      <c r="B7" s="10" t="s">
        <v>17</v>
      </c>
      <c r="C7" s="9" t="s">
        <v>47</v>
      </c>
      <c r="D7" s="9" t="s">
        <v>48</v>
      </c>
    </row>
    <row r="8" spans="1:8" ht="30" x14ac:dyDescent="0.25">
      <c r="A8" s="2" t="s">
        <v>50</v>
      </c>
      <c r="B8" s="10" t="s">
        <v>17</v>
      </c>
      <c r="C8" s="9" t="s">
        <v>47</v>
      </c>
      <c r="D8" s="9" t="s">
        <v>48</v>
      </c>
    </row>
    <row r="9" spans="1:8" x14ac:dyDescent="0.25">
      <c r="A9" s="2" t="s">
        <v>51</v>
      </c>
      <c r="B9" s="10" t="s">
        <v>17</v>
      </c>
      <c r="C9" s="9" t="s">
        <v>47</v>
      </c>
      <c r="D9" s="9" t="s">
        <v>48</v>
      </c>
    </row>
    <row r="10" spans="1:8" x14ac:dyDescent="0.25">
      <c r="A10" s="2" t="s">
        <v>52</v>
      </c>
      <c r="B10" s="10" t="s">
        <v>17</v>
      </c>
      <c r="C10" s="9" t="s">
        <v>47</v>
      </c>
      <c r="D10" s="9" t="s">
        <v>48</v>
      </c>
    </row>
    <row r="11" spans="1:8" x14ac:dyDescent="0.25">
      <c r="A11" s="2" t="s">
        <v>53</v>
      </c>
      <c r="B11" s="10" t="s">
        <v>17</v>
      </c>
      <c r="C11" s="9" t="s">
        <v>47</v>
      </c>
      <c r="D11" s="9" t="s">
        <v>48</v>
      </c>
    </row>
    <row r="12" spans="1:8" ht="30" x14ac:dyDescent="0.25">
      <c r="A12" s="2" t="s">
        <v>54</v>
      </c>
      <c r="B12" s="11">
        <v>0</v>
      </c>
      <c r="C12" s="9" t="s">
        <v>55</v>
      </c>
      <c r="D12" s="9" t="s">
        <v>56</v>
      </c>
    </row>
    <row r="15" spans="1:8" ht="20.100000000000001" customHeight="1" x14ac:dyDescent="0.25">
      <c r="A15" s="32" t="s">
        <v>57</v>
      </c>
      <c r="B15" s="31"/>
      <c r="C15" s="31"/>
      <c r="D15" s="31"/>
      <c r="E15" s="31"/>
      <c r="F15" s="31"/>
      <c r="G15" s="31"/>
      <c r="H15" s="31"/>
    </row>
    <row r="16" spans="1:8" x14ac:dyDescent="0.25">
      <c r="A16" s="5" t="s">
        <v>58</v>
      </c>
      <c r="B16" s="35" t="s">
        <v>59</v>
      </c>
      <c r="C16" s="31"/>
      <c r="D16" s="31"/>
      <c r="E16" s="31"/>
      <c r="F16" s="31"/>
      <c r="G16" s="31"/>
      <c r="H16" s="31"/>
    </row>
    <row r="17" spans="1:8" x14ac:dyDescent="0.25">
      <c r="A17" s="5" t="s">
        <v>58</v>
      </c>
      <c r="B17" s="35" t="s">
        <v>60</v>
      </c>
      <c r="C17" s="31"/>
      <c r="D17" s="31"/>
      <c r="E17" s="31"/>
      <c r="F17" s="31"/>
      <c r="G17" s="31"/>
      <c r="H17" s="31"/>
    </row>
    <row r="18" spans="1:8" x14ac:dyDescent="0.25">
      <c r="A18" s="5" t="s">
        <v>58</v>
      </c>
      <c r="B18" s="35" t="s">
        <v>61</v>
      </c>
      <c r="C18" s="31"/>
      <c r="D18" s="31"/>
      <c r="E18" s="31"/>
      <c r="F18" s="31"/>
      <c r="G18" s="31"/>
      <c r="H18" s="31"/>
    </row>
  </sheetData>
  <mergeCells count="6">
    <mergeCell ref="A1:H1"/>
    <mergeCell ref="A3:H3"/>
    <mergeCell ref="B17:H17"/>
    <mergeCell ref="A15:H15"/>
    <mergeCell ref="B18:H18"/>
    <mergeCell ref="B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workbookViewId="0">
      <selection sqref="A1:H1"/>
    </sheetView>
  </sheetViews>
  <sheetFormatPr defaultRowHeight="15" x14ac:dyDescent="0.25"/>
  <cols>
    <col min="1" max="1" width="26" customWidth="1"/>
    <col min="2" max="2" width="22" customWidth="1"/>
    <col min="3" max="4" width="14" customWidth="1"/>
    <col min="5" max="5" width="16" customWidth="1"/>
    <col min="6" max="6" width="14" customWidth="1"/>
    <col min="7" max="7" width="16" customWidth="1"/>
    <col min="8" max="8" width="18" customWidth="1"/>
  </cols>
  <sheetData>
    <row r="1" spans="1:8" ht="21.95" customHeight="1" x14ac:dyDescent="0.25">
      <c r="A1" s="30" t="s">
        <v>62</v>
      </c>
      <c r="B1" s="31"/>
      <c r="C1" s="31"/>
      <c r="D1" s="31"/>
      <c r="E1" s="31"/>
      <c r="F1" s="31"/>
      <c r="G1" s="31"/>
      <c r="H1" s="31"/>
    </row>
    <row r="3" spans="1:8" ht="20.100000000000001" customHeight="1" x14ac:dyDescent="0.25">
      <c r="A3" s="32" t="s">
        <v>63</v>
      </c>
      <c r="B3" s="31"/>
      <c r="C3" s="31"/>
      <c r="D3" s="31"/>
      <c r="E3" s="31"/>
      <c r="F3" s="31"/>
      <c r="G3" s="31"/>
      <c r="H3" s="31"/>
    </row>
    <row r="4" spans="1:8" x14ac:dyDescent="0.25">
      <c r="A4" s="7" t="s">
        <v>64</v>
      </c>
      <c r="B4" s="7" t="s">
        <v>65</v>
      </c>
      <c r="C4" s="7" t="s">
        <v>66</v>
      </c>
      <c r="D4" s="7" t="s">
        <v>67</v>
      </c>
      <c r="E4" s="7" t="s">
        <v>68</v>
      </c>
      <c r="F4" s="7" t="s">
        <v>69</v>
      </c>
      <c r="G4" s="7" t="s">
        <v>70</v>
      </c>
      <c r="H4" s="7" t="s">
        <v>43</v>
      </c>
    </row>
    <row r="5" spans="1:8" x14ac:dyDescent="0.25">
      <c r="A5" s="5" t="s">
        <v>71</v>
      </c>
      <c r="B5" s="4"/>
      <c r="C5" s="11"/>
      <c r="D5" s="10"/>
      <c r="E5" s="12">
        <f t="shared" ref="E5:E13" si="0">C5*D5</f>
        <v>0</v>
      </c>
      <c r="F5" s="10"/>
      <c r="G5" s="12">
        <f t="shared" ref="G5:G13" si="1">C5*F5</f>
        <v>0</v>
      </c>
      <c r="H5" s="4"/>
    </row>
    <row r="6" spans="1:8" x14ac:dyDescent="0.25">
      <c r="A6" s="5" t="s">
        <v>72</v>
      </c>
      <c r="B6" s="4"/>
      <c r="C6" s="11"/>
      <c r="D6" s="10"/>
      <c r="E6" s="12">
        <f t="shared" si="0"/>
        <v>0</v>
      </c>
      <c r="F6" s="10"/>
      <c r="G6" s="12">
        <f t="shared" si="1"/>
        <v>0</v>
      </c>
      <c r="H6" s="4"/>
    </row>
    <row r="7" spans="1:8" ht="30" x14ac:dyDescent="0.25">
      <c r="A7" s="5" t="s">
        <v>73</v>
      </c>
      <c r="B7" s="4"/>
      <c r="C7" s="11"/>
      <c r="D7" s="10"/>
      <c r="E7" s="12">
        <f t="shared" si="0"/>
        <v>0</v>
      </c>
      <c r="F7" s="10"/>
      <c r="G7" s="12">
        <f t="shared" si="1"/>
        <v>0</v>
      </c>
      <c r="H7" s="4"/>
    </row>
    <row r="8" spans="1:8" ht="30" x14ac:dyDescent="0.25">
      <c r="A8" s="5" t="s">
        <v>74</v>
      </c>
      <c r="B8" s="4"/>
      <c r="C8" s="11"/>
      <c r="D8" s="10"/>
      <c r="E8" s="12">
        <f t="shared" si="0"/>
        <v>0</v>
      </c>
      <c r="F8" s="10"/>
      <c r="G8" s="12">
        <f t="shared" si="1"/>
        <v>0</v>
      </c>
      <c r="H8" s="4"/>
    </row>
    <row r="9" spans="1:8" x14ac:dyDescent="0.25">
      <c r="A9" s="5" t="s">
        <v>75</v>
      </c>
      <c r="B9" s="4"/>
      <c r="C9" s="11"/>
      <c r="D9" s="10"/>
      <c r="E9" s="12">
        <f t="shared" si="0"/>
        <v>0</v>
      </c>
      <c r="F9" s="10"/>
      <c r="G9" s="12">
        <f t="shared" si="1"/>
        <v>0</v>
      </c>
      <c r="H9" s="4"/>
    </row>
    <row r="10" spans="1:8" ht="30" x14ac:dyDescent="0.25">
      <c r="A10" s="5" t="s">
        <v>76</v>
      </c>
      <c r="B10" s="4"/>
      <c r="C10" s="11"/>
      <c r="D10" s="10"/>
      <c r="E10" s="12">
        <f t="shared" si="0"/>
        <v>0</v>
      </c>
      <c r="F10" s="10"/>
      <c r="G10" s="12">
        <f t="shared" si="1"/>
        <v>0</v>
      </c>
      <c r="H10" s="4"/>
    </row>
    <row r="11" spans="1:8" x14ac:dyDescent="0.25">
      <c r="A11" s="5" t="s">
        <v>77</v>
      </c>
      <c r="B11" s="4"/>
      <c r="C11" s="11"/>
      <c r="D11" s="10"/>
      <c r="E11" s="12">
        <f t="shared" si="0"/>
        <v>0</v>
      </c>
      <c r="F11" s="10"/>
      <c r="G11" s="12">
        <f t="shared" si="1"/>
        <v>0</v>
      </c>
      <c r="H11" s="4"/>
    </row>
    <row r="12" spans="1:8" x14ac:dyDescent="0.25">
      <c r="A12" s="5" t="s">
        <v>78</v>
      </c>
      <c r="B12" s="4"/>
      <c r="C12" s="11"/>
      <c r="D12" s="10"/>
      <c r="E12" s="12">
        <f t="shared" si="0"/>
        <v>0</v>
      </c>
      <c r="F12" s="10"/>
      <c r="G12" s="12">
        <f t="shared" si="1"/>
        <v>0</v>
      </c>
      <c r="H12" s="4"/>
    </row>
    <row r="13" spans="1:8" x14ac:dyDescent="0.25">
      <c r="A13" s="5" t="s">
        <v>79</v>
      </c>
      <c r="B13" s="4"/>
      <c r="C13" s="11"/>
      <c r="D13" s="10"/>
      <c r="E13" s="12">
        <f t="shared" si="0"/>
        <v>0</v>
      </c>
      <c r="F13" s="10"/>
      <c r="G13" s="12">
        <f t="shared" si="1"/>
        <v>0</v>
      </c>
      <c r="H13" s="4"/>
    </row>
    <row r="14" spans="1:8" x14ac:dyDescent="0.25">
      <c r="A14" s="13" t="s">
        <v>80</v>
      </c>
      <c r="B14" s="14"/>
      <c r="C14" s="14"/>
      <c r="D14" s="15">
        <f>SUM(D5:D13)</f>
        <v>0</v>
      </c>
      <c r="E14" s="16">
        <f>SUM(E5:E13)</f>
        <v>0</v>
      </c>
      <c r="F14" s="15">
        <f>SUM(F5:F13)</f>
        <v>0</v>
      </c>
      <c r="G14" s="16">
        <f>SUM(G5:G13)</f>
        <v>0</v>
      </c>
      <c r="H14" s="14"/>
    </row>
  </sheetData>
  <mergeCells count="2">
    <mergeCell ref="A3:H3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workbookViewId="0">
      <selection sqref="A1:H1"/>
    </sheetView>
  </sheetViews>
  <sheetFormatPr defaultRowHeight="15" x14ac:dyDescent="0.25"/>
  <cols>
    <col min="1" max="1" width="28" customWidth="1"/>
    <col min="2" max="2" width="34" customWidth="1"/>
    <col min="3" max="5" width="14" customWidth="1"/>
    <col min="6" max="7" width="16" customWidth="1"/>
    <col min="8" max="8" width="24" customWidth="1"/>
  </cols>
  <sheetData>
    <row r="1" spans="1:8" ht="21.95" customHeight="1" x14ac:dyDescent="0.25">
      <c r="A1" s="30" t="s">
        <v>81</v>
      </c>
      <c r="B1" s="31"/>
      <c r="C1" s="31"/>
      <c r="D1" s="31"/>
      <c r="E1" s="31"/>
      <c r="F1" s="31"/>
      <c r="G1" s="31"/>
      <c r="H1" s="31"/>
    </row>
    <row r="3" spans="1:8" ht="20.100000000000001" customHeight="1" x14ac:dyDescent="0.25">
      <c r="A3" s="32" t="s">
        <v>82</v>
      </c>
      <c r="B3" s="31"/>
      <c r="C3" s="31"/>
      <c r="D3" s="31"/>
      <c r="E3" s="31"/>
      <c r="F3" s="31"/>
      <c r="G3" s="31"/>
      <c r="H3" s="31"/>
    </row>
    <row r="4" spans="1:8" x14ac:dyDescent="0.25">
      <c r="A4" s="7" t="s">
        <v>83</v>
      </c>
      <c r="B4" s="7" t="s">
        <v>84</v>
      </c>
      <c r="C4" s="7" t="s">
        <v>85</v>
      </c>
      <c r="D4" s="7" t="s">
        <v>86</v>
      </c>
      <c r="E4" s="7" t="s">
        <v>87</v>
      </c>
      <c r="F4" s="7" t="s">
        <v>88</v>
      </c>
      <c r="G4" s="7" t="s">
        <v>89</v>
      </c>
      <c r="H4" s="7" t="s">
        <v>43</v>
      </c>
    </row>
    <row r="5" spans="1:8" ht="30" x14ac:dyDescent="0.25">
      <c r="A5" s="5" t="s">
        <v>90</v>
      </c>
      <c r="B5" s="5" t="s">
        <v>91</v>
      </c>
      <c r="C5" s="11"/>
      <c r="D5" s="11"/>
      <c r="E5" s="17">
        <f>Assumptions!B12</f>
        <v>0</v>
      </c>
      <c r="F5" s="12">
        <f t="shared" ref="F5:F11" si="0">SUM(C5:E5)</f>
        <v>0</v>
      </c>
      <c r="G5" s="4" t="s">
        <v>92</v>
      </c>
      <c r="H5" s="4"/>
    </row>
    <row r="6" spans="1:8" ht="30" x14ac:dyDescent="0.25">
      <c r="A6" s="5" t="s">
        <v>93</v>
      </c>
      <c r="B6" s="5" t="s">
        <v>94</v>
      </c>
      <c r="C6" s="11"/>
      <c r="D6" s="11"/>
      <c r="E6" s="11">
        <v>0</v>
      </c>
      <c r="F6" s="12">
        <f t="shared" si="0"/>
        <v>0</v>
      </c>
      <c r="G6" s="4" t="s">
        <v>95</v>
      </c>
      <c r="H6" s="4"/>
    </row>
    <row r="7" spans="1:8" ht="30" x14ac:dyDescent="0.25">
      <c r="A7" s="5" t="s">
        <v>96</v>
      </c>
      <c r="B7" s="5" t="s">
        <v>97</v>
      </c>
      <c r="C7" s="11"/>
      <c r="D7" s="11"/>
      <c r="E7" s="11">
        <v>0</v>
      </c>
      <c r="F7" s="12">
        <f t="shared" si="0"/>
        <v>0</v>
      </c>
      <c r="G7" s="4" t="s">
        <v>98</v>
      </c>
      <c r="H7" s="4"/>
    </row>
    <row r="8" spans="1:8" ht="30" x14ac:dyDescent="0.25">
      <c r="A8" s="5" t="s">
        <v>99</v>
      </c>
      <c r="B8" s="5" t="s">
        <v>100</v>
      </c>
      <c r="C8" s="11"/>
      <c r="D8" s="11"/>
      <c r="E8" s="11">
        <v>0</v>
      </c>
      <c r="F8" s="12">
        <f t="shared" si="0"/>
        <v>0</v>
      </c>
      <c r="G8" s="4" t="s">
        <v>101</v>
      </c>
      <c r="H8" s="4"/>
    </row>
    <row r="9" spans="1:8" x14ac:dyDescent="0.25">
      <c r="A9" s="5" t="s">
        <v>102</v>
      </c>
      <c r="B9" s="5" t="s">
        <v>103</v>
      </c>
      <c r="C9" s="11"/>
      <c r="D9" s="11"/>
      <c r="E9" s="11">
        <v>0</v>
      </c>
      <c r="F9" s="12">
        <f t="shared" si="0"/>
        <v>0</v>
      </c>
      <c r="G9" s="4" t="s">
        <v>104</v>
      </c>
      <c r="H9" s="4"/>
    </row>
    <row r="10" spans="1:8" ht="30" x14ac:dyDescent="0.25">
      <c r="A10" s="5" t="s">
        <v>105</v>
      </c>
      <c r="B10" s="5" t="s">
        <v>106</v>
      </c>
      <c r="C10" s="11"/>
      <c r="D10" s="11"/>
      <c r="E10" s="11">
        <v>0</v>
      </c>
      <c r="F10" s="12">
        <f t="shared" si="0"/>
        <v>0</v>
      </c>
      <c r="G10" s="4" t="s">
        <v>107</v>
      </c>
      <c r="H10" s="4"/>
    </row>
    <row r="11" spans="1:8" ht="30" x14ac:dyDescent="0.25">
      <c r="A11" s="5" t="s">
        <v>108</v>
      </c>
      <c r="B11" s="5" t="s">
        <v>109</v>
      </c>
      <c r="C11" s="11"/>
      <c r="D11" s="11"/>
      <c r="E11" s="11">
        <v>0</v>
      </c>
      <c r="F11" s="12">
        <f t="shared" si="0"/>
        <v>0</v>
      </c>
      <c r="G11" s="4" t="s">
        <v>110</v>
      </c>
      <c r="H11" s="4"/>
    </row>
    <row r="12" spans="1:8" ht="30" x14ac:dyDescent="0.25">
      <c r="A12" s="13" t="s">
        <v>111</v>
      </c>
      <c r="B12" s="14"/>
      <c r="C12" s="14"/>
      <c r="D12" s="14"/>
      <c r="E12" s="14"/>
      <c r="F12" s="16">
        <f>SUM(F5:F11)</f>
        <v>0</v>
      </c>
      <c r="G12" s="14"/>
      <c r="H12" s="13" t="s">
        <v>112</v>
      </c>
    </row>
  </sheetData>
  <mergeCells count="2">
    <mergeCell ref="A3:H3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showGridLines="0" workbookViewId="0">
      <selection sqref="A1:N1"/>
    </sheetView>
  </sheetViews>
  <sheetFormatPr defaultRowHeight="15" x14ac:dyDescent="0.25"/>
  <cols>
    <col min="1" max="1" width="28" customWidth="1"/>
    <col min="2" max="2" width="24" customWidth="1"/>
    <col min="3" max="3" width="12" customWidth="1"/>
    <col min="4" max="4" width="14" customWidth="1"/>
    <col min="5" max="5" width="10" customWidth="1"/>
    <col min="6" max="6" width="14" customWidth="1"/>
    <col min="7" max="7" width="10" customWidth="1"/>
    <col min="8" max="8" width="14" customWidth="1"/>
    <col min="9" max="9" width="10" customWidth="1"/>
    <col min="10" max="10" width="14" customWidth="1"/>
    <col min="11" max="11" width="10" customWidth="1"/>
    <col min="12" max="12" width="14" customWidth="1"/>
    <col min="13" max="13" width="10" customWidth="1"/>
    <col min="14" max="14" width="14" customWidth="1"/>
  </cols>
  <sheetData>
    <row r="1" spans="1:14" ht="21.95" customHeight="1" x14ac:dyDescent="0.25">
      <c r="A1" s="30" t="s">
        <v>113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4" ht="20.100000000000001" customHeight="1" x14ac:dyDescent="0.25">
      <c r="A3" s="32" t="s">
        <v>114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7" t="s">
        <v>115</v>
      </c>
      <c r="B4" s="7" t="s">
        <v>116</v>
      </c>
      <c r="C4" s="7" t="s">
        <v>117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  <c r="M4" s="7" t="s">
        <v>127</v>
      </c>
      <c r="N4" s="7" t="s">
        <v>128</v>
      </c>
    </row>
    <row r="5" spans="1:14" ht="30" x14ac:dyDescent="0.25">
      <c r="A5" s="5" t="s">
        <v>129</v>
      </c>
      <c r="B5" s="5" t="s">
        <v>130</v>
      </c>
      <c r="C5" s="5" t="s">
        <v>131</v>
      </c>
      <c r="D5" s="11"/>
      <c r="E5" s="18">
        <v>1</v>
      </c>
      <c r="F5" s="12">
        <f>D5*E5</f>
        <v>0</v>
      </c>
      <c r="G5" s="18">
        <v>1</v>
      </c>
      <c r="H5" s="12">
        <f>D5*G5</f>
        <v>0</v>
      </c>
      <c r="I5" s="18">
        <v>1</v>
      </c>
      <c r="J5" s="12">
        <f>D5*I5</f>
        <v>0</v>
      </c>
      <c r="K5" s="18">
        <v>1</v>
      </c>
      <c r="L5" s="12">
        <f>D5*K5</f>
        <v>0</v>
      </c>
      <c r="M5" s="18">
        <v>1</v>
      </c>
      <c r="N5" s="12">
        <f>D5*M5</f>
        <v>0</v>
      </c>
    </row>
    <row r="6" spans="1:14" ht="30" x14ac:dyDescent="0.25">
      <c r="A6" s="5" t="s">
        <v>129</v>
      </c>
      <c r="B6" s="5" t="s">
        <v>132</v>
      </c>
      <c r="C6" s="5" t="s">
        <v>131</v>
      </c>
      <c r="D6" s="11"/>
      <c r="E6" s="18">
        <v>1</v>
      </c>
      <c r="F6" s="12">
        <f>D6*E6</f>
        <v>0</v>
      </c>
      <c r="G6" s="18">
        <v>1</v>
      </c>
      <c r="H6" s="12">
        <f>D6*G6</f>
        <v>0</v>
      </c>
      <c r="I6" s="18">
        <v>1</v>
      </c>
      <c r="J6" s="12">
        <f>D6*I6</f>
        <v>0</v>
      </c>
      <c r="K6" s="18">
        <v>1</v>
      </c>
      <c r="L6" s="12">
        <f>D6*K6</f>
        <v>0</v>
      </c>
      <c r="M6" s="18">
        <v>1</v>
      </c>
      <c r="N6" s="12">
        <f>D6*M6</f>
        <v>0</v>
      </c>
    </row>
    <row r="7" spans="1:14" ht="30" x14ac:dyDescent="0.25">
      <c r="A7" s="5" t="s">
        <v>129</v>
      </c>
      <c r="B7" s="5" t="s">
        <v>133</v>
      </c>
      <c r="C7" s="5" t="s">
        <v>131</v>
      </c>
      <c r="D7" s="11"/>
      <c r="E7" s="18">
        <v>1</v>
      </c>
      <c r="F7" s="12">
        <f>D7*E7</f>
        <v>0</v>
      </c>
      <c r="G7" s="18">
        <v>1</v>
      </c>
      <c r="H7" s="12">
        <f>D7*G7</f>
        <v>0</v>
      </c>
      <c r="I7" s="18">
        <v>1</v>
      </c>
      <c r="J7" s="12">
        <f>D7*I7</f>
        <v>0</v>
      </c>
      <c r="K7" s="18">
        <v>1</v>
      </c>
      <c r="L7" s="12">
        <f>D7*K7</f>
        <v>0</v>
      </c>
      <c r="M7" s="18">
        <v>1</v>
      </c>
      <c r="N7" s="12">
        <f>D7*M7</f>
        <v>0</v>
      </c>
    </row>
    <row r="8" spans="1:14" ht="30" x14ac:dyDescent="0.25">
      <c r="A8" s="5" t="s">
        <v>129</v>
      </c>
      <c r="B8" s="5" t="s">
        <v>134</v>
      </c>
      <c r="C8" s="5" t="s">
        <v>135</v>
      </c>
      <c r="D8" s="11"/>
      <c r="E8" s="10">
        <v>0</v>
      </c>
      <c r="F8" s="12">
        <f>D8*E8</f>
        <v>0</v>
      </c>
      <c r="G8" s="10">
        <v>0</v>
      </c>
      <c r="H8" s="12">
        <f>D8*G8</f>
        <v>0</v>
      </c>
      <c r="I8" s="10">
        <v>0</v>
      </c>
      <c r="J8" s="12">
        <f>D8*I8</f>
        <v>0</v>
      </c>
      <c r="K8" s="10">
        <v>0</v>
      </c>
      <c r="L8" s="12">
        <f>D8*K8</f>
        <v>0</v>
      </c>
      <c r="M8" s="10">
        <v>0</v>
      </c>
      <c r="N8" s="12">
        <f>D8*M8</f>
        <v>0</v>
      </c>
    </row>
    <row r="9" spans="1:14" x14ac:dyDescent="0.25">
      <c r="A9" s="13" t="s">
        <v>136</v>
      </c>
      <c r="B9" s="14"/>
      <c r="C9" s="14"/>
      <c r="D9" s="14"/>
      <c r="E9" s="14"/>
      <c r="F9" s="16">
        <f>SUM(F5:F8)</f>
        <v>0</v>
      </c>
      <c r="G9" s="14"/>
      <c r="H9" s="16">
        <f>SUM(H5:H8)</f>
        <v>0</v>
      </c>
      <c r="I9" s="14"/>
      <c r="J9" s="16">
        <f>SUM(J5:J8)</f>
        <v>0</v>
      </c>
      <c r="K9" s="14"/>
      <c r="L9" s="16">
        <f>SUM(L5:L8)</f>
        <v>0</v>
      </c>
      <c r="M9" s="14"/>
      <c r="N9" s="16">
        <f>SUM(N5:N8)</f>
        <v>0</v>
      </c>
    </row>
    <row r="10" spans="1:14" ht="30" x14ac:dyDescent="0.25">
      <c r="A10" s="5" t="s">
        <v>137</v>
      </c>
      <c r="B10" s="5" t="s">
        <v>138</v>
      </c>
      <c r="C10" s="5" t="s">
        <v>139</v>
      </c>
      <c r="D10" s="11"/>
      <c r="E10" s="18" t="str">
        <f>Assumptions!B6</f>
        <v/>
      </c>
      <c r="F10" s="12" t="e">
        <f>D10*E10</f>
        <v>#VALUE!</v>
      </c>
      <c r="G10" s="18" t="str">
        <f>Assumptions!B7</f>
        <v/>
      </c>
      <c r="H10" s="12" t="e">
        <f>D10*G10</f>
        <v>#VALUE!</v>
      </c>
      <c r="I10" s="18" t="str">
        <f>Assumptions!B8</f>
        <v/>
      </c>
      <c r="J10" s="12" t="e">
        <f>D10*I10</f>
        <v>#VALUE!</v>
      </c>
      <c r="K10" s="18" t="str">
        <f>Assumptions!B8</f>
        <v/>
      </c>
      <c r="L10" s="12" t="e">
        <f>D10*K10</f>
        <v>#VALUE!</v>
      </c>
      <c r="M10" s="18" t="str">
        <f>Assumptions!B8</f>
        <v/>
      </c>
      <c r="N10" s="12" t="e">
        <f>D10*M10</f>
        <v>#VALUE!</v>
      </c>
    </row>
    <row r="11" spans="1:14" ht="30" x14ac:dyDescent="0.25">
      <c r="A11" s="5" t="s">
        <v>137</v>
      </c>
      <c r="B11" s="5" t="s">
        <v>140</v>
      </c>
      <c r="C11" s="5" t="s">
        <v>141</v>
      </c>
      <c r="D11" s="11"/>
      <c r="E11" s="18" t="str">
        <f>Assumptions!B9</f>
        <v/>
      </c>
      <c r="F11" s="12" t="e">
        <f>D11*E11</f>
        <v>#VALUE!</v>
      </c>
      <c r="G11" s="18" t="str">
        <f>Assumptions!B10</f>
        <v/>
      </c>
      <c r="H11" s="12" t="e">
        <f>D11*G11</f>
        <v>#VALUE!</v>
      </c>
      <c r="I11" s="18" t="str">
        <f>Assumptions!B11</f>
        <v/>
      </c>
      <c r="J11" s="12" t="e">
        <f>D11*I11</f>
        <v>#VALUE!</v>
      </c>
      <c r="K11" s="18" t="str">
        <f>Assumptions!B11</f>
        <v/>
      </c>
      <c r="L11" s="12" t="e">
        <f>D11*K11</f>
        <v>#VALUE!</v>
      </c>
      <c r="M11" s="18" t="str">
        <f>Assumptions!B11</f>
        <v/>
      </c>
      <c r="N11" s="12" t="e">
        <f>D11*M11</f>
        <v>#VALUE!</v>
      </c>
    </row>
    <row r="12" spans="1:14" x14ac:dyDescent="0.25">
      <c r="A12" s="5" t="s">
        <v>137</v>
      </c>
      <c r="B12" s="5" t="s">
        <v>142</v>
      </c>
      <c r="C12" s="5" t="s">
        <v>131</v>
      </c>
      <c r="D12" s="11"/>
      <c r="E12" s="18">
        <v>1</v>
      </c>
      <c r="F12" s="12">
        <f>D12*E12</f>
        <v>0</v>
      </c>
      <c r="G12" s="18">
        <v>1</v>
      </c>
      <c r="H12" s="12">
        <f>D12*G12</f>
        <v>0</v>
      </c>
      <c r="I12" s="18">
        <v>1</v>
      </c>
      <c r="J12" s="12">
        <f>D12*I12</f>
        <v>0</v>
      </c>
      <c r="K12" s="18">
        <v>1</v>
      </c>
      <c r="L12" s="12">
        <f>D12*K12</f>
        <v>0</v>
      </c>
      <c r="M12" s="18">
        <v>1</v>
      </c>
      <c r="N12" s="12">
        <f>D12*M12</f>
        <v>0</v>
      </c>
    </row>
    <row r="13" spans="1:14" ht="30" x14ac:dyDescent="0.25">
      <c r="A13" s="5" t="s">
        <v>137</v>
      </c>
      <c r="B13" s="5" t="s">
        <v>143</v>
      </c>
      <c r="C13" s="5" t="s">
        <v>131</v>
      </c>
      <c r="D13" s="11"/>
      <c r="E13" s="18">
        <v>1</v>
      </c>
      <c r="F13" s="12">
        <f>D13*E13</f>
        <v>0</v>
      </c>
      <c r="G13" s="18">
        <v>1</v>
      </c>
      <c r="H13" s="12">
        <f>D13*G13</f>
        <v>0</v>
      </c>
      <c r="I13" s="18">
        <v>1</v>
      </c>
      <c r="J13" s="12">
        <f>D13*I13</f>
        <v>0</v>
      </c>
      <c r="K13" s="18">
        <v>1</v>
      </c>
      <c r="L13" s="12">
        <f>D13*K13</f>
        <v>0</v>
      </c>
      <c r="M13" s="18">
        <v>1</v>
      </c>
      <c r="N13" s="12">
        <f>D13*M13</f>
        <v>0</v>
      </c>
    </row>
    <row r="14" spans="1:14" x14ac:dyDescent="0.25">
      <c r="A14" s="13" t="s">
        <v>136</v>
      </c>
      <c r="B14" s="14"/>
      <c r="C14" s="14"/>
      <c r="D14" s="14"/>
      <c r="E14" s="14"/>
      <c r="F14" s="16" t="e">
        <f>SUM(F10:F13)</f>
        <v>#VALUE!</v>
      </c>
      <c r="G14" s="14"/>
      <c r="H14" s="16" t="e">
        <f>SUM(H10:H13)</f>
        <v>#VALUE!</v>
      </c>
      <c r="I14" s="14"/>
      <c r="J14" s="16" t="e">
        <f>SUM(J10:J13)</f>
        <v>#VALUE!</v>
      </c>
      <c r="K14" s="14"/>
      <c r="L14" s="16" t="e">
        <f>SUM(L10:L13)</f>
        <v>#VALUE!</v>
      </c>
      <c r="M14" s="14"/>
      <c r="N14" s="16" t="e">
        <f>SUM(N10:N13)</f>
        <v>#VALUE!</v>
      </c>
    </row>
    <row r="15" spans="1:14" ht="30" x14ac:dyDescent="0.25">
      <c r="A15" s="5" t="s">
        <v>144</v>
      </c>
      <c r="B15" s="5" t="s">
        <v>145</v>
      </c>
      <c r="C15" s="5" t="s">
        <v>131</v>
      </c>
      <c r="D15" s="11"/>
      <c r="E15" s="18">
        <v>1</v>
      </c>
      <c r="F15" s="12">
        <f>D15*E15</f>
        <v>0</v>
      </c>
      <c r="G15" s="18">
        <v>1</v>
      </c>
      <c r="H15" s="12">
        <f>D15*G15</f>
        <v>0</v>
      </c>
      <c r="I15" s="18">
        <v>1</v>
      </c>
      <c r="J15" s="12">
        <f>D15*I15</f>
        <v>0</v>
      </c>
      <c r="K15" s="18">
        <v>1</v>
      </c>
      <c r="L15" s="12">
        <f>D15*K15</f>
        <v>0</v>
      </c>
      <c r="M15" s="18">
        <v>1</v>
      </c>
      <c r="N15" s="12">
        <f>D15*M15</f>
        <v>0</v>
      </c>
    </row>
    <row r="16" spans="1:14" x14ac:dyDescent="0.25">
      <c r="A16" s="5" t="s">
        <v>144</v>
      </c>
      <c r="B16" s="5" t="s">
        <v>146</v>
      </c>
      <c r="C16" s="5" t="s">
        <v>131</v>
      </c>
      <c r="D16" s="11"/>
      <c r="E16" s="18">
        <v>1</v>
      </c>
      <c r="F16" s="12">
        <f>D16*E16</f>
        <v>0</v>
      </c>
      <c r="G16" s="18">
        <v>1</v>
      </c>
      <c r="H16" s="12">
        <f>D16*G16</f>
        <v>0</v>
      </c>
      <c r="I16" s="18">
        <v>1</v>
      </c>
      <c r="J16" s="12">
        <f>D16*I16</f>
        <v>0</v>
      </c>
      <c r="K16" s="18">
        <v>1</v>
      </c>
      <c r="L16" s="12">
        <f>D16*K16</f>
        <v>0</v>
      </c>
      <c r="M16" s="18">
        <v>1</v>
      </c>
      <c r="N16" s="12">
        <f>D16*M16</f>
        <v>0</v>
      </c>
    </row>
    <row r="17" spans="1:14" ht="30" x14ac:dyDescent="0.25">
      <c r="A17" s="5" t="s">
        <v>144</v>
      </c>
      <c r="B17" s="5" t="s">
        <v>147</v>
      </c>
      <c r="C17" s="5" t="s">
        <v>131</v>
      </c>
      <c r="D17" s="11"/>
      <c r="E17" s="18">
        <v>1</v>
      </c>
      <c r="F17" s="12">
        <f>D17*E17</f>
        <v>0</v>
      </c>
      <c r="G17" s="18">
        <v>1</v>
      </c>
      <c r="H17" s="12">
        <f>D17*G17</f>
        <v>0</v>
      </c>
      <c r="I17" s="18">
        <v>1</v>
      </c>
      <c r="J17" s="12">
        <f>D17*I17</f>
        <v>0</v>
      </c>
      <c r="K17" s="18">
        <v>1</v>
      </c>
      <c r="L17" s="12">
        <f>D17*K17</f>
        <v>0</v>
      </c>
      <c r="M17" s="18">
        <v>1</v>
      </c>
      <c r="N17" s="12">
        <f>D17*M17</f>
        <v>0</v>
      </c>
    </row>
    <row r="18" spans="1:14" x14ac:dyDescent="0.25">
      <c r="A18" s="13" t="s">
        <v>136</v>
      </c>
      <c r="B18" s="14"/>
      <c r="C18" s="14"/>
      <c r="D18" s="14"/>
      <c r="E18" s="14"/>
      <c r="F18" s="16">
        <f>SUM(F15:F17)</f>
        <v>0</v>
      </c>
      <c r="G18" s="14"/>
      <c r="H18" s="16">
        <f>SUM(H15:H17)</f>
        <v>0</v>
      </c>
      <c r="I18" s="14"/>
      <c r="J18" s="16">
        <f>SUM(J15:J17)</f>
        <v>0</v>
      </c>
      <c r="K18" s="14"/>
      <c r="L18" s="16">
        <f>SUM(L15:L17)</f>
        <v>0</v>
      </c>
      <c r="M18" s="14"/>
      <c r="N18" s="16">
        <f>SUM(N15:N17)</f>
        <v>0</v>
      </c>
    </row>
    <row r="19" spans="1:14" x14ac:dyDescent="0.25">
      <c r="A19" s="19" t="s">
        <v>148</v>
      </c>
      <c r="B19" s="20"/>
      <c r="C19" s="20"/>
      <c r="D19" s="20"/>
      <c r="E19" s="20"/>
      <c r="F19" s="21" t="e">
        <f>SUM(F9,F14,F18)</f>
        <v>#VALUE!</v>
      </c>
      <c r="G19" s="20"/>
      <c r="H19" s="21" t="e">
        <f>SUM(H9,H14,H18)</f>
        <v>#VALUE!</v>
      </c>
      <c r="I19" s="20"/>
      <c r="J19" s="21" t="e">
        <f>SUM(J9,J14,J18)</f>
        <v>#VALUE!</v>
      </c>
      <c r="K19" s="20"/>
      <c r="L19" s="21" t="e">
        <f>SUM(L9,L14,L18)</f>
        <v>#VALUE!</v>
      </c>
      <c r="M19" s="20"/>
      <c r="N19" s="21" t="e">
        <f>SUM(N9,N14,N18)</f>
        <v>#VALUE!</v>
      </c>
    </row>
  </sheetData>
  <mergeCells count="2">
    <mergeCell ref="A3:N3"/>
    <mergeCell ref="A1:N1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showGridLines="0" workbookViewId="0">
      <selection sqref="A1:N1"/>
    </sheetView>
  </sheetViews>
  <sheetFormatPr defaultRowHeight="15" x14ac:dyDescent="0.25"/>
  <cols>
    <col min="1" max="1" width="32" customWidth="1"/>
    <col min="2" max="2" width="26" customWidth="1"/>
    <col min="3" max="3" width="12" customWidth="1"/>
    <col min="4" max="4" width="14" customWidth="1"/>
    <col min="5" max="5" width="10" customWidth="1"/>
    <col min="6" max="6" width="14" customWidth="1"/>
    <col min="7" max="7" width="10" customWidth="1"/>
    <col min="8" max="8" width="14" customWidth="1"/>
    <col min="9" max="9" width="10" customWidth="1"/>
    <col min="10" max="10" width="14" customWidth="1"/>
    <col min="11" max="11" width="10" customWidth="1"/>
    <col min="12" max="12" width="14" customWidth="1"/>
    <col min="13" max="13" width="10" customWidth="1"/>
    <col min="14" max="14" width="14" customWidth="1"/>
  </cols>
  <sheetData>
    <row r="1" spans="1:14" ht="21.95" customHeight="1" x14ac:dyDescent="0.25">
      <c r="A1" s="30" t="s">
        <v>149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4" ht="20.100000000000001" customHeight="1" x14ac:dyDescent="0.25">
      <c r="A3" s="32" t="s">
        <v>150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7" t="s">
        <v>115</v>
      </c>
      <c r="B4" s="7" t="s">
        <v>116</v>
      </c>
      <c r="C4" s="7" t="s">
        <v>117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  <c r="M4" s="7" t="s">
        <v>127</v>
      </c>
      <c r="N4" s="7" t="s">
        <v>128</v>
      </c>
    </row>
    <row r="5" spans="1:14" ht="30" x14ac:dyDescent="0.25">
      <c r="A5" s="5" t="s">
        <v>150</v>
      </c>
      <c r="B5" s="5" t="s">
        <v>151</v>
      </c>
      <c r="C5" s="5" t="s">
        <v>131</v>
      </c>
      <c r="D5" s="11"/>
      <c r="E5" s="18">
        <v>1</v>
      </c>
      <c r="F5" s="12">
        <f>D5*E5</f>
        <v>0</v>
      </c>
      <c r="G5" s="18">
        <v>1</v>
      </c>
      <c r="H5" s="12">
        <f>D5*G5</f>
        <v>0</v>
      </c>
      <c r="I5" s="18">
        <v>1</v>
      </c>
      <c r="J5" s="12">
        <f>D5*I5</f>
        <v>0</v>
      </c>
      <c r="K5" s="18">
        <v>1</v>
      </c>
      <c r="L5" s="12">
        <f>D5*K5</f>
        <v>0</v>
      </c>
      <c r="M5" s="18">
        <v>1</v>
      </c>
      <c r="N5" s="12">
        <f>D5*M5</f>
        <v>0</v>
      </c>
    </row>
    <row r="6" spans="1:14" ht="30" x14ac:dyDescent="0.25">
      <c r="A6" s="5" t="s">
        <v>150</v>
      </c>
      <c r="B6" s="5" t="s">
        <v>152</v>
      </c>
      <c r="C6" s="5" t="s">
        <v>153</v>
      </c>
      <c r="D6" s="11"/>
      <c r="E6" s="10"/>
      <c r="F6" s="12">
        <f>D6*E6</f>
        <v>0</v>
      </c>
      <c r="G6" s="10"/>
      <c r="H6" s="12">
        <f>D6*G6</f>
        <v>0</v>
      </c>
      <c r="I6" s="10"/>
      <c r="J6" s="12">
        <f>D6*I6</f>
        <v>0</v>
      </c>
      <c r="K6" s="10"/>
      <c r="L6" s="12">
        <f>D6*K6</f>
        <v>0</v>
      </c>
      <c r="M6" s="10"/>
      <c r="N6" s="12">
        <f>D6*M6</f>
        <v>0</v>
      </c>
    </row>
    <row r="7" spans="1:14" ht="30" x14ac:dyDescent="0.25">
      <c r="A7" s="5" t="s">
        <v>150</v>
      </c>
      <c r="B7" s="5" t="s">
        <v>154</v>
      </c>
      <c r="C7" s="5" t="s">
        <v>155</v>
      </c>
      <c r="D7" s="11"/>
      <c r="E7" s="10"/>
      <c r="F7" s="12">
        <f>D7*E7</f>
        <v>0</v>
      </c>
      <c r="G7" s="10"/>
      <c r="H7" s="12">
        <f>D7*G7</f>
        <v>0</v>
      </c>
      <c r="I7" s="10"/>
      <c r="J7" s="12">
        <f>D7*I7</f>
        <v>0</v>
      </c>
      <c r="K7" s="10"/>
      <c r="L7" s="12">
        <f>D7*K7</f>
        <v>0</v>
      </c>
      <c r="M7" s="10"/>
      <c r="N7" s="12">
        <f>D7*M7</f>
        <v>0</v>
      </c>
    </row>
    <row r="8" spans="1:14" ht="30" x14ac:dyDescent="0.25">
      <c r="A8" s="5" t="s">
        <v>150</v>
      </c>
      <c r="B8" s="5" t="s">
        <v>156</v>
      </c>
      <c r="C8" s="5" t="s">
        <v>135</v>
      </c>
      <c r="D8" s="11"/>
      <c r="E8" s="10"/>
      <c r="F8" s="12">
        <f>D8*E8</f>
        <v>0</v>
      </c>
      <c r="G8" s="10"/>
      <c r="H8" s="12">
        <f>D8*G8</f>
        <v>0</v>
      </c>
      <c r="I8" s="10"/>
      <c r="J8" s="12">
        <f>D8*I8</f>
        <v>0</v>
      </c>
      <c r="K8" s="10"/>
      <c r="L8" s="12">
        <f>D8*K8</f>
        <v>0</v>
      </c>
      <c r="M8" s="10"/>
      <c r="N8" s="12">
        <f>D8*M8</f>
        <v>0</v>
      </c>
    </row>
    <row r="9" spans="1:14" ht="30" x14ac:dyDescent="0.25">
      <c r="A9" s="5" t="s">
        <v>150</v>
      </c>
      <c r="B9" s="5" t="s">
        <v>157</v>
      </c>
      <c r="C9" s="5" t="s">
        <v>158</v>
      </c>
      <c r="D9" s="11"/>
      <c r="E9" s="10"/>
      <c r="F9" s="12">
        <f>D9*E9</f>
        <v>0</v>
      </c>
      <c r="G9" s="10"/>
      <c r="H9" s="12">
        <f>D9*G9</f>
        <v>0</v>
      </c>
      <c r="I9" s="10"/>
      <c r="J9" s="12">
        <f>D9*I9</f>
        <v>0</v>
      </c>
      <c r="K9" s="10"/>
      <c r="L9" s="12">
        <f>D9*K9</f>
        <v>0</v>
      </c>
      <c r="M9" s="10"/>
      <c r="N9" s="12">
        <f>D9*M9</f>
        <v>0</v>
      </c>
    </row>
    <row r="10" spans="1:14" x14ac:dyDescent="0.25">
      <c r="A10" s="13" t="s">
        <v>159</v>
      </c>
      <c r="B10" s="14"/>
      <c r="C10" s="14"/>
      <c r="D10" s="14"/>
      <c r="E10" s="14"/>
      <c r="F10" s="16">
        <f>SUM(F5:F9)</f>
        <v>0</v>
      </c>
      <c r="G10" s="14"/>
      <c r="H10" s="16">
        <f>SUM(H5:H9)</f>
        <v>0</v>
      </c>
      <c r="I10" s="14"/>
      <c r="J10" s="16">
        <f>SUM(J5:J9)</f>
        <v>0</v>
      </c>
      <c r="K10" s="14"/>
      <c r="L10" s="16">
        <f>SUM(L5:L9)</f>
        <v>0</v>
      </c>
      <c r="M10" s="14"/>
      <c r="N10" s="16">
        <f>SUM(N5:N9)</f>
        <v>0</v>
      </c>
    </row>
  </sheetData>
  <mergeCells count="2">
    <mergeCell ref="A3:N3"/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sqref="A1:F1"/>
    </sheetView>
  </sheetViews>
  <sheetFormatPr defaultRowHeight="15" x14ac:dyDescent="0.25"/>
  <cols>
    <col min="1" max="1" width="32" customWidth="1"/>
    <col min="2" max="2" width="14" customWidth="1"/>
    <col min="3" max="3" width="18" customWidth="1"/>
    <col min="4" max="4" width="28" customWidth="1"/>
    <col min="5" max="5" width="18" customWidth="1"/>
    <col min="6" max="6" width="22" customWidth="1"/>
  </cols>
  <sheetData>
    <row r="1" spans="1:6" ht="21.95" customHeight="1" x14ac:dyDescent="0.25">
      <c r="A1" s="30" t="s">
        <v>160</v>
      </c>
      <c r="B1" s="31"/>
      <c r="C1" s="31"/>
      <c r="D1" s="31"/>
      <c r="E1" s="31"/>
      <c r="F1" s="31"/>
    </row>
    <row r="3" spans="1:6" ht="20.100000000000001" customHeight="1" x14ac:dyDescent="0.25">
      <c r="A3" s="32" t="s">
        <v>161</v>
      </c>
      <c r="B3" s="31"/>
      <c r="C3" s="31"/>
      <c r="D3" s="31"/>
      <c r="E3" s="31"/>
      <c r="F3" s="31"/>
    </row>
    <row r="4" spans="1:6" x14ac:dyDescent="0.25">
      <c r="A4" s="7" t="s">
        <v>89</v>
      </c>
      <c r="B4" s="7" t="s">
        <v>162</v>
      </c>
      <c r="C4" s="7" t="s">
        <v>163</v>
      </c>
      <c r="D4" s="7" t="s">
        <v>164</v>
      </c>
      <c r="E4" s="7" t="s">
        <v>165</v>
      </c>
      <c r="F4" s="7" t="s">
        <v>43</v>
      </c>
    </row>
    <row r="5" spans="1:6" x14ac:dyDescent="0.25">
      <c r="A5" s="5" t="s">
        <v>166</v>
      </c>
      <c r="B5" s="22">
        <v>0.1</v>
      </c>
      <c r="C5" s="12">
        <f>B5*Implementation!F12</f>
        <v>0</v>
      </c>
      <c r="D5" s="5" t="s">
        <v>167</v>
      </c>
      <c r="E5" s="4"/>
      <c r="F5" s="4"/>
    </row>
    <row r="6" spans="1:6" ht="30" x14ac:dyDescent="0.25">
      <c r="A6" s="5" t="s">
        <v>168</v>
      </c>
      <c r="B6" s="22">
        <v>0.2</v>
      </c>
      <c r="C6" s="12">
        <f>B6*Implementation!F12</f>
        <v>0</v>
      </c>
      <c r="D6" s="5" t="s">
        <v>169</v>
      </c>
      <c r="E6" s="4"/>
      <c r="F6" s="4"/>
    </row>
    <row r="7" spans="1:6" x14ac:dyDescent="0.25">
      <c r="A7" s="5" t="s">
        <v>170</v>
      </c>
      <c r="B7" s="22">
        <v>0.2</v>
      </c>
      <c r="C7" s="12">
        <f>B7*Implementation!F12</f>
        <v>0</v>
      </c>
      <c r="D7" s="5" t="s">
        <v>171</v>
      </c>
      <c r="E7" s="4"/>
      <c r="F7" s="4"/>
    </row>
    <row r="8" spans="1:6" x14ac:dyDescent="0.25">
      <c r="A8" s="5" t="s">
        <v>172</v>
      </c>
      <c r="B8" s="22">
        <v>0.2</v>
      </c>
      <c r="C8" s="12">
        <f>B8*Implementation!F12</f>
        <v>0</v>
      </c>
      <c r="D8" s="5" t="s">
        <v>173</v>
      </c>
      <c r="E8" s="4"/>
      <c r="F8" s="4"/>
    </row>
    <row r="9" spans="1:6" x14ac:dyDescent="0.25">
      <c r="A9" s="5" t="s">
        <v>174</v>
      </c>
      <c r="B9" s="22">
        <v>0.2</v>
      </c>
      <c r="C9" s="12">
        <f>B9*Implementation!F12</f>
        <v>0</v>
      </c>
      <c r="D9" s="5" t="s">
        <v>175</v>
      </c>
      <c r="E9" s="4"/>
      <c r="F9" s="4"/>
    </row>
    <row r="10" spans="1:6" ht="30" x14ac:dyDescent="0.25">
      <c r="A10" s="5" t="s">
        <v>176</v>
      </c>
      <c r="B10" s="22">
        <v>0.1</v>
      </c>
      <c r="C10" s="12">
        <f>B10*Implementation!F12</f>
        <v>0</v>
      </c>
      <c r="D10" s="5" t="s">
        <v>177</v>
      </c>
      <c r="E10" s="4"/>
      <c r="F10" s="4"/>
    </row>
    <row r="11" spans="1:6" ht="30" x14ac:dyDescent="0.25">
      <c r="A11" s="13" t="s">
        <v>80</v>
      </c>
      <c r="B11" s="23">
        <f>SUM(B5:B10)</f>
        <v>0.99999999999999989</v>
      </c>
      <c r="C11" s="16">
        <f>SUM(C5:C10)</f>
        <v>0</v>
      </c>
      <c r="D11" s="14"/>
      <c r="E11" s="13" t="s">
        <v>178</v>
      </c>
      <c r="F11" s="13" t="s">
        <v>179</v>
      </c>
    </row>
  </sheetData>
  <mergeCells count="2">
    <mergeCell ref="A3:F3"/>
    <mergeCell ref="A1:F1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"/>
  <sheetViews>
    <sheetView showGridLines="0" tabSelected="1" workbookViewId="0">
      <selection activeCell="A26" sqref="A26"/>
    </sheetView>
  </sheetViews>
  <sheetFormatPr defaultRowHeight="15" x14ac:dyDescent="0.25"/>
  <cols>
    <col min="1" max="1" width="40" customWidth="1"/>
    <col min="2" max="2" width="16" customWidth="1"/>
    <col min="3" max="3" width="14" customWidth="1"/>
    <col min="4" max="4" width="19.28515625" customWidth="1"/>
    <col min="5" max="6" width="14" customWidth="1"/>
    <col min="7" max="8" width="16" customWidth="1"/>
    <col min="9" max="9" width="32" customWidth="1"/>
  </cols>
  <sheetData>
    <row r="1" spans="1:9" ht="21.95" customHeight="1" x14ac:dyDescent="0.25">
      <c r="A1" s="30" t="s">
        <v>180</v>
      </c>
      <c r="B1" s="31"/>
      <c r="C1" s="31"/>
      <c r="D1" s="31"/>
      <c r="E1" s="31"/>
      <c r="F1" s="31"/>
      <c r="G1" s="31"/>
      <c r="H1" s="31"/>
      <c r="I1" s="31"/>
    </row>
    <row r="3" spans="1:9" ht="20.100000000000001" customHeight="1" x14ac:dyDescent="0.25">
      <c r="A3" s="32" t="s">
        <v>181</v>
      </c>
      <c r="B3" s="31"/>
      <c r="C3" s="31"/>
      <c r="D3" s="31"/>
      <c r="E3" s="31"/>
      <c r="F3" s="31"/>
      <c r="G3" s="31"/>
      <c r="H3" s="31"/>
      <c r="I3" s="31"/>
    </row>
    <row r="4" spans="1:9" ht="36" customHeight="1" x14ac:dyDescent="0.25">
      <c r="A4" s="5" t="s">
        <v>182</v>
      </c>
      <c r="B4" s="10">
        <v>0</v>
      </c>
      <c r="D4" s="5" t="s">
        <v>183</v>
      </c>
      <c r="E4" s="12">
        <f>Implementation!F12</f>
        <v>0</v>
      </c>
      <c r="G4" s="5" t="s">
        <v>184</v>
      </c>
      <c r="H4" s="12">
        <f>SUM(Optional_Services!F10,Optional_Services!H10,Optional_Services!J10,Optional_Services!L10,Optional_Services!N10)</f>
        <v>0</v>
      </c>
    </row>
    <row r="5" spans="1:9" x14ac:dyDescent="0.25">
      <c r="A5" s="7" t="s">
        <v>185</v>
      </c>
      <c r="B5" s="7" t="s">
        <v>186</v>
      </c>
      <c r="C5" s="7" t="s">
        <v>187</v>
      </c>
      <c r="D5" s="7" t="s">
        <v>188</v>
      </c>
      <c r="E5" s="7" t="s">
        <v>189</v>
      </c>
      <c r="F5" s="7" t="s">
        <v>190</v>
      </c>
      <c r="G5" s="7" t="s">
        <v>191</v>
      </c>
      <c r="H5" s="7" t="s">
        <v>192</v>
      </c>
      <c r="I5" s="7" t="s">
        <v>43</v>
      </c>
    </row>
    <row r="6" spans="1:9" x14ac:dyDescent="0.25">
      <c r="A6" s="5" t="s">
        <v>193</v>
      </c>
      <c r="B6" s="12">
        <f>Implementation!F12</f>
        <v>0</v>
      </c>
      <c r="C6" s="12">
        <v>0</v>
      </c>
      <c r="D6" s="12">
        <v>0</v>
      </c>
      <c r="E6" s="12">
        <v>0</v>
      </c>
      <c r="F6" s="12">
        <v>0</v>
      </c>
      <c r="G6" s="12">
        <f>SUM(B6:D6)</f>
        <v>0</v>
      </c>
      <c r="H6" s="12">
        <f>SUM(B6:F6)</f>
        <v>0</v>
      </c>
      <c r="I6" s="5" t="s">
        <v>194</v>
      </c>
    </row>
    <row r="7" spans="1:9" x14ac:dyDescent="0.25">
      <c r="A7" s="5" t="s">
        <v>129</v>
      </c>
      <c r="B7" s="12">
        <f>Ongoing_Services!F9</f>
        <v>0</v>
      </c>
      <c r="C7" s="12">
        <f>Ongoing_Services!H9</f>
        <v>0</v>
      </c>
      <c r="D7" s="12">
        <f>Ongoing_Services!J9</f>
        <v>0</v>
      </c>
      <c r="E7" s="12">
        <f>Ongoing_Services!L9</f>
        <v>0</v>
      </c>
      <c r="F7" s="12">
        <f>Ongoing_Services!N9</f>
        <v>0</v>
      </c>
      <c r="G7" s="12">
        <f>SUM(B7:D7)</f>
        <v>0</v>
      </c>
      <c r="H7" s="12">
        <f>SUM(B7:F7)</f>
        <v>0</v>
      </c>
      <c r="I7" s="5" t="s">
        <v>195</v>
      </c>
    </row>
    <row r="8" spans="1:9" x14ac:dyDescent="0.25">
      <c r="A8" s="5" t="s">
        <v>137</v>
      </c>
      <c r="B8" s="12" t="e">
        <f>Ongoing_Services!F14</f>
        <v>#VALUE!</v>
      </c>
      <c r="C8" s="12" t="e">
        <f>Ongoing_Services!H14</f>
        <v>#VALUE!</v>
      </c>
      <c r="D8" s="12" t="e">
        <f>Ongoing_Services!J14</f>
        <v>#VALUE!</v>
      </c>
      <c r="E8" s="12" t="e">
        <f>Ongoing_Services!L14</f>
        <v>#VALUE!</v>
      </c>
      <c r="F8" s="12" t="e">
        <f>Ongoing_Services!N14</f>
        <v>#VALUE!</v>
      </c>
      <c r="G8" s="12" t="e">
        <f>SUM(B8:D8)</f>
        <v>#VALUE!</v>
      </c>
      <c r="H8" s="12" t="e">
        <f>SUM(B8:F8)</f>
        <v>#VALUE!</v>
      </c>
      <c r="I8" s="5" t="s">
        <v>195</v>
      </c>
    </row>
    <row r="9" spans="1:9" x14ac:dyDescent="0.25">
      <c r="A9" s="5" t="s">
        <v>144</v>
      </c>
      <c r="B9" s="12">
        <f>Ongoing_Services!F18</f>
        <v>0</v>
      </c>
      <c r="C9" s="12">
        <f>Ongoing_Services!H18</f>
        <v>0</v>
      </c>
      <c r="D9" s="12">
        <f>Ongoing_Services!J18</f>
        <v>0</v>
      </c>
      <c r="E9" s="12">
        <f>Ongoing_Services!L18</f>
        <v>0</v>
      </c>
      <c r="F9" s="12">
        <f>Ongoing_Services!N18</f>
        <v>0</v>
      </c>
      <c r="G9" s="12">
        <f>SUM(B9:D9)</f>
        <v>0</v>
      </c>
      <c r="H9" s="12">
        <f>SUM(B9:F9)</f>
        <v>0</v>
      </c>
      <c r="I9" s="5" t="s">
        <v>195</v>
      </c>
    </row>
    <row r="10" spans="1:9" ht="26.1" customHeight="1" x14ac:dyDescent="0.25">
      <c r="A10" s="24" t="s">
        <v>196</v>
      </c>
      <c r="B10" s="25">
        <f>Optional_Services!F10</f>
        <v>0</v>
      </c>
      <c r="C10" s="25">
        <f>Optional_Services!H10</f>
        <v>0</v>
      </c>
      <c r="D10" s="25">
        <f>Optional_Services!J10</f>
        <v>0</v>
      </c>
      <c r="E10" s="25">
        <f>Optional_Services!L10</f>
        <v>0</v>
      </c>
      <c r="F10" s="25">
        <f>Optional_Services!N10</f>
        <v>0</v>
      </c>
      <c r="G10" s="25">
        <f>SUM(B10:D10)</f>
        <v>0</v>
      </c>
      <c r="H10" s="25">
        <f>SUM(B10:F10)</f>
        <v>0</v>
      </c>
      <c r="I10" s="26" t="s">
        <v>197</v>
      </c>
    </row>
    <row r="12" spans="1:9" ht="30" customHeight="1" x14ac:dyDescent="0.25">
      <c r="A12" s="13" t="s">
        <v>198</v>
      </c>
      <c r="B12" s="16" t="e">
        <f t="shared" ref="B12:H12" si="0">SUM(B6:B9)</f>
        <v>#VALUE!</v>
      </c>
      <c r="C12" s="16" t="e">
        <f t="shared" si="0"/>
        <v>#VALUE!</v>
      </c>
      <c r="D12" s="16" t="e">
        <f t="shared" si="0"/>
        <v>#VALUE!</v>
      </c>
      <c r="E12" s="16" t="e">
        <f t="shared" si="0"/>
        <v>#VALUE!</v>
      </c>
      <c r="F12" s="16" t="e">
        <f t="shared" si="0"/>
        <v>#VALUE!</v>
      </c>
      <c r="G12" s="16" t="e">
        <f t="shared" si="0"/>
        <v>#VALUE!</v>
      </c>
      <c r="H12" s="16" t="e">
        <f t="shared" si="0"/>
        <v>#VALUE!</v>
      </c>
      <c r="I12" s="13" t="s">
        <v>199</v>
      </c>
    </row>
    <row r="13" spans="1:9" ht="42" customHeight="1" x14ac:dyDescent="0.25">
      <c r="A13" s="19" t="s">
        <v>200</v>
      </c>
      <c r="B13" s="21" t="e">
        <f t="shared" ref="B13:H13" si="1">B12+(B10*$B$4)</f>
        <v>#VALUE!</v>
      </c>
      <c r="C13" s="21" t="e">
        <f t="shared" si="1"/>
        <v>#VALUE!</v>
      </c>
      <c r="D13" s="21" t="e">
        <f t="shared" si="1"/>
        <v>#VALUE!</v>
      </c>
      <c r="E13" s="21" t="e">
        <f t="shared" si="1"/>
        <v>#VALUE!</v>
      </c>
      <c r="F13" s="21" t="e">
        <f t="shared" si="1"/>
        <v>#VALUE!</v>
      </c>
      <c r="G13" s="21" t="e">
        <f t="shared" si="1"/>
        <v>#VALUE!</v>
      </c>
      <c r="H13" s="21" t="e">
        <f t="shared" si="1"/>
        <v>#VALUE!</v>
      </c>
      <c r="I13" s="19" t="s">
        <v>201</v>
      </c>
    </row>
    <row r="15" spans="1:9" ht="21.95" customHeight="1" x14ac:dyDescent="0.25">
      <c r="A15" s="32" t="s">
        <v>202</v>
      </c>
      <c r="B15" s="31"/>
      <c r="C15" s="31"/>
      <c r="D15" s="31"/>
      <c r="E15" s="31"/>
      <c r="F15" s="31"/>
      <c r="G15" s="31"/>
      <c r="H15" s="31"/>
      <c r="I15" s="31"/>
    </row>
    <row r="16" spans="1:9" ht="20.100000000000001" customHeight="1" x14ac:dyDescent="0.25">
      <c r="A16" s="6" t="s">
        <v>203</v>
      </c>
      <c r="B16" s="27">
        <f>Payment_Milestones!B11</f>
        <v>0.99999999999999989</v>
      </c>
      <c r="D16" s="28" t="s">
        <v>204</v>
      </c>
      <c r="E16" s="29">
        <v>1</v>
      </c>
      <c r="G16" s="6" t="s">
        <v>205</v>
      </c>
      <c r="H16" s="27">
        <f>B16-E16</f>
        <v>0</v>
      </c>
    </row>
    <row r="17" spans="1:2" ht="20.100000000000001" customHeight="1" x14ac:dyDescent="0.25">
      <c r="A17" s="6" t="s">
        <v>206</v>
      </c>
      <c r="B17" s="12" t="e">
        <f>SUM(Ongoing_Services!F19,Ongoing_Services!H19,Ongoing_Services!J19,Ongoing_Services!L19,Ongoing_Services!N19)</f>
        <v>#VALUE!</v>
      </c>
    </row>
    <row r="18" spans="1:2" ht="20.100000000000001" customHeight="1" x14ac:dyDescent="0.25">
      <c r="A18" s="6" t="s">
        <v>207</v>
      </c>
      <c r="B18" s="12">
        <f>SUM(Optional_Services!F10,Optional_Services!H10,Optional_Services!J10,Optional_Services!L10,Optional_Services!N10)</f>
        <v>0</v>
      </c>
    </row>
  </sheetData>
  <mergeCells count="3">
    <mergeCell ref="A1:I1"/>
    <mergeCell ref="A3:I3"/>
    <mergeCell ref="A15:I15"/>
  </mergeCells>
  <conditionalFormatting sqref="B16">
    <cfRule type="cellIs" dxfId="1" priority="2" operator="equal">
      <formula>1</formula>
    </cfRule>
  </conditionalFormatting>
  <conditionalFormatting sqref="H1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Assumptions</vt:lpstr>
      <vt:lpstr>Rate_Card</vt:lpstr>
      <vt:lpstr>Implementation</vt:lpstr>
      <vt:lpstr>Ongoing_Services</vt:lpstr>
      <vt:lpstr>Optional_Services</vt:lpstr>
      <vt:lpstr>Payment_Milestones</vt:lpstr>
      <vt:lpstr>Pricing_Summary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Eliopoulos, Jennifer</dc:creator>
  <cp:lastModifiedBy>Eliopoulos, Jennifer</cp:lastModifiedBy>
  <dcterms:created xsi:type="dcterms:W3CDTF">2026-04-24T16:07:22Z</dcterms:created>
  <dcterms:modified xsi:type="dcterms:W3CDTF">2026-05-07T17:59:02Z</dcterms:modified>
</cp:coreProperties>
</file>